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25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<sst xmlns="http://schemas.openxmlformats.org/spreadsheetml/2006/main" count="384" uniqueCount="63">
  <si>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</si>
  <si>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апреле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</si>
  <si>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</si>
  <si>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</si>
  <si>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</si>
  <si>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</si>
  <si>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</si>
  <si>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</si>
  <si>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</si>
  <si>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</si>
  <si>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</si>
  <si>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</si>
  <si>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</si>
  <si>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</si>
  <si>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</si>
  <si>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</si>
  <si>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</si>
  <si>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</si>
  <si>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</si>
  <si>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</si>
  <si>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</si>
  <si>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</si>
  <si>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</si>
  <si>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</si>
  <si>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</si>
  <si>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</si>
  <si>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</si>
  <si>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</si>
  <si>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</si>
  <si>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</si>
  <si>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</si>
  <si>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</si>
  <si>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</si>
  <si>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</si>
  <si>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</si>
  <si>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</si>
  <si>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</si>
  <si>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</si>
  <si>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</si>
  <si>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</si>
  <si>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</si>
  <si>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</si>
  <si>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</si>
  <si>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</si>
  <si>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</si>
  <si>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</si>
  <si>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</si>
  <si>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</si>
  <si>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</si>
  <si>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</si>
  <si>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</si>
  <si>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</si>
  <si>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</si>
  <si>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</si>
  <si>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Ноябрь 2018 года</t>
  </si>
  <si>
    <t>Декабрь 2018 года</t>
  </si>
  <si>
    <t>Январь 2019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</si>
  <si>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апреле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</si>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</sst>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17" borderId="0" applyNumberFormat="0" applyBorder="0" applyAlignment="0" applyProtection="0"/>
    <xf numFmtId="0" fontId="35" fillId="27" borderId="0" applyNumberFormat="0" applyBorder="0" applyAlignment="0" applyProtection="0"/>
    <xf numFmtId="0" fontId="13" fillId="19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34" borderId="0" applyNumberFormat="0" applyBorder="0" applyAlignment="0" applyProtection="0"/>
    <xf numFmtId="0" fontId="13" fillId="35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35" fillId="40" borderId="0" applyNumberFormat="0" applyBorder="0" applyAlignment="0" applyProtection="0"/>
    <xf numFmtId="0" fontId="13" fillId="29" borderId="0" applyNumberFormat="0" applyBorder="0" applyAlignment="0" applyProtection="0"/>
    <xf numFmtId="0" fontId="35" fillId="41" borderId="0" applyNumberFormat="0" applyBorder="0" applyAlignment="0" applyProtection="0"/>
    <xf numFmtId="0" fontId="13" fillId="31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171" fontId="15" fillId="0" borderId="2">
      <alignment/>
      <protection locked="0"/>
    </xf>
    <xf numFmtId="0" fontId="36" fillId="44" borderId="3" applyNumberFormat="0" applyAlignment="0" applyProtection="0"/>
    <xf numFmtId="0" fontId="16" fillId="13" borderId="4" applyNumberFormat="0" applyAlignment="0" applyProtection="0"/>
    <xf numFmtId="0" fontId="37" fillId="45" borderId="5" applyNumberFormat="0" applyAlignment="0" applyProtection="0"/>
    <xf numFmtId="0" fontId="17" fillId="46" borderId="6" applyNumberFormat="0" applyAlignment="0" applyProtection="0"/>
    <xf numFmtId="0" fontId="38" fillId="45" borderId="3" applyNumberFormat="0" applyAlignment="0" applyProtection="0"/>
    <xf numFmtId="0" fontId="18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2" fillId="11" borderId="2">
      <alignment/>
      <protection/>
    </xf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47" borderId="15" applyNumberFormat="0" applyAlignment="0" applyProtection="0"/>
    <xf numFmtId="0" fontId="24" fillId="48" borderId="16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6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6" fillId="51" borderId="0" applyNumberFormat="0" applyBorder="0" applyAlignment="0" applyProtection="0"/>
    <xf numFmtId="0" fontId="27" fillId="5" borderId="0" applyNumberFormat="0" applyBorder="0" applyAlignment="0" applyProtection="0"/>
    <xf numFmtId="172" fontId="28" fillId="50" borderId="17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30" fillId="0" borderId="21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0" fillId="54" borderId="0" applyNumberFormat="0" applyBorder="0" applyAlignment="0" applyProtection="0"/>
    <xf numFmtId="0" fontId="33" fillId="7" borderId="0" applyNumberFormat="0" applyBorder="0" applyAlignment="0" applyProtection="0"/>
    <xf numFmtId="0" fontId="23" fillId="0" borderId="14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6" fillId="50" borderId="0" applyNumberFormat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42" t="s">
        <v>1</v>
      </c>
      <c r="B3" s="42"/>
      <c r="C3" s="42"/>
      <c r="D3" s="42"/>
      <c r="E3" s="42"/>
      <c r="F3" s="42"/>
      <c r="G3" s="42"/>
      <c r="H3" s="42"/>
    </row>
    <row r="4" spans="1:5" ht="15.75">
      <c r="A4" s="7"/>
      <c r="B4" s="7"/>
      <c r="C4" s="9"/>
      <c r="D4" s="9"/>
      <c r="E4" s="9"/>
    </row>
    <row r="5" spans="1:8" ht="44.25" customHeight="1">
      <c r="A5" s="42" t="s">
        <v>2</v>
      </c>
      <c r="B5" s="42"/>
      <c r="C5" s="42"/>
      <c r="D5" s="42"/>
      <c r="E5" s="42"/>
      <c r="F5" s="42"/>
      <c r="G5" s="42"/>
      <c r="H5" s="42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4"/>
    </row>
    <row r="8" spans="1:9" ht="15.75">
      <c r="A8" s="37"/>
      <c r="B8" s="37"/>
      <c r="C8" s="37"/>
      <c r="D8" s="37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4" t="s">
        <v>10</v>
      </c>
      <c r="B9" s="44"/>
      <c r="C9" s="44"/>
      <c r="D9" s="44"/>
      <c r="E9" s="11">
        <v>3406.9500000000003</v>
      </c>
      <c r="F9" s="11">
        <v>4172.12</v>
      </c>
      <c r="G9" s="11">
        <v>5069.47</v>
      </c>
      <c r="H9" s="11">
        <v>5618.14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41" t="s">
        <v>11</v>
      </c>
      <c r="B11" s="41"/>
      <c r="C11" s="41"/>
      <c r="D11" s="41"/>
      <c r="E11" s="41"/>
      <c r="F11" s="41"/>
      <c r="G11" s="41"/>
      <c r="H11" s="12">
        <v>2280.01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41" t="s">
        <v>12</v>
      </c>
      <c r="B13" s="41"/>
      <c r="C13" s="41"/>
      <c r="D13" s="41"/>
      <c r="E13" s="41"/>
      <c r="F13" s="41"/>
      <c r="G13" s="41"/>
      <c r="H13" s="41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1127.21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818825.89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0.0014079944049119847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754.088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25.104000000000003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273.4347309607148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22.377860160714768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203.31802110000007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47.73884969999996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284.4314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9400.923000000006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2.891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0.171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1.867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0.853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9398.032000000007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3203.0790000000034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6194.953000000004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455015.765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17024.645000000004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7">
        <f>SUM(E40:E44)</f>
        <v>154855.4170000001</v>
      </c>
      <c r="I38" s="18" t="s">
        <v>19</v>
      </c>
    </row>
    <row r="39" spans="1:9" ht="16.5" customHeight="1">
      <c r="A39" s="31" t="s">
        <v>20</v>
      </c>
      <c r="B39" s="31"/>
      <c r="C39" s="14"/>
      <c r="D39" s="14"/>
      <c r="E39" s="14"/>
      <c r="F39" s="14"/>
      <c r="G39" s="14"/>
      <c r="H39" s="23"/>
      <c r="I39" s="18"/>
    </row>
    <row r="40" spans="1:13" ht="15.75" customHeight="1">
      <c r="A40" s="30" t="s">
        <v>36</v>
      </c>
      <c r="B40" s="30"/>
      <c r="C40" s="30"/>
      <c r="D40" s="30"/>
      <c r="E40" s="17">
        <v>9400.923000000008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21">
        <v>113709.29700000011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31745.196999999982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7">
        <v>159992.7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2">
        <v>-0.1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42" t="s">
        <v>43</v>
      </c>
      <c r="B48" s="42"/>
      <c r="C48" s="42"/>
      <c r="D48" s="42"/>
      <c r="E48" s="42"/>
      <c r="F48" s="42"/>
      <c r="G48" s="42"/>
      <c r="H48" s="42"/>
    </row>
    <row r="49" spans="1:8" ht="17.25" customHeight="1">
      <c r="A49" s="41" t="s">
        <v>44</v>
      </c>
      <c r="B49" s="41"/>
      <c r="C49" s="41"/>
      <c r="D49" s="41"/>
      <c r="E49" s="41"/>
      <c r="F49" s="41"/>
      <c r="G49" s="41"/>
      <c r="H49" s="41"/>
    </row>
    <row r="50" spans="1:9" ht="15.75" customHeight="1">
      <c r="A50" s="37" t="s">
        <v>45</v>
      </c>
      <c r="B50" s="37" t="s">
        <v>4</v>
      </c>
      <c r="C50" s="37"/>
      <c r="D50" s="37"/>
      <c r="E50" s="37" t="s">
        <v>5</v>
      </c>
      <c r="F50" s="37"/>
      <c r="G50" s="37"/>
      <c r="H50" s="37"/>
      <c r="I50" s="9"/>
    </row>
    <row r="51" spans="1:9" ht="15.75">
      <c r="A51" s="37"/>
      <c r="B51" s="37"/>
      <c r="C51" s="37"/>
      <c r="D51" s="37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7" t="s">
        <v>10</v>
      </c>
      <c r="C52" s="37"/>
      <c r="D52" s="37"/>
      <c r="E52" s="11">
        <v>2118.16</v>
      </c>
      <c r="F52" s="11">
        <v>2883.33</v>
      </c>
      <c r="G52" s="11">
        <v>3780.6800000000003</v>
      </c>
      <c r="H52" s="11">
        <v>4329.35</v>
      </c>
      <c r="I52" s="9"/>
    </row>
    <row r="53" spans="1:9" ht="15.75">
      <c r="A53" s="10" t="s">
        <v>47</v>
      </c>
      <c r="B53" s="37" t="s">
        <v>10</v>
      </c>
      <c r="C53" s="37"/>
      <c r="D53" s="37"/>
      <c r="E53" s="11">
        <v>3613.96</v>
      </c>
      <c r="F53" s="11">
        <v>4379.13</v>
      </c>
      <c r="G53" s="11">
        <v>5276.48</v>
      </c>
      <c r="H53" s="11">
        <v>5825.15</v>
      </c>
      <c r="I53" s="9"/>
    </row>
    <row r="54" spans="1:9" ht="15.75">
      <c r="A54" s="10" t="s">
        <v>48</v>
      </c>
      <c r="B54" s="37" t="s">
        <v>10</v>
      </c>
      <c r="C54" s="37"/>
      <c r="D54" s="37"/>
      <c r="E54" s="11">
        <v>7807.51</v>
      </c>
      <c r="F54" s="11">
        <v>8572.68</v>
      </c>
      <c r="G54" s="11">
        <v>9470.029999999999</v>
      </c>
      <c r="H54" s="11">
        <v>10018.7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4" t="s">
        <v>49</v>
      </c>
      <c r="B56" s="34"/>
      <c r="C56" s="34"/>
      <c r="D56" s="34"/>
      <c r="E56" s="34"/>
      <c r="F56" s="34"/>
      <c r="G56" s="34"/>
      <c r="H56" s="34"/>
    </row>
    <row r="57" spans="1:9" ht="15.75">
      <c r="A57" s="37" t="s">
        <v>45</v>
      </c>
      <c r="B57" s="37" t="s">
        <v>4</v>
      </c>
      <c r="C57" s="37"/>
      <c r="D57" s="37"/>
      <c r="E57" s="37" t="s">
        <v>5</v>
      </c>
      <c r="F57" s="37"/>
      <c r="G57" s="37"/>
      <c r="H57" s="37"/>
      <c r="I57" s="9"/>
    </row>
    <row r="58" spans="1:9" ht="17.25" customHeight="1">
      <c r="A58" s="37"/>
      <c r="B58" s="37"/>
      <c r="C58" s="37"/>
      <c r="D58" s="37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7" t="s">
        <v>10</v>
      </c>
      <c r="C59" s="37"/>
      <c r="D59" s="37"/>
      <c r="E59" s="11">
        <v>2118.16</v>
      </c>
      <c r="F59" s="11">
        <v>2883.33</v>
      </c>
      <c r="G59" s="11">
        <v>3780.6800000000003</v>
      </c>
      <c r="H59" s="11">
        <v>4329.35</v>
      </c>
      <c r="I59" s="9"/>
    </row>
    <row r="60" spans="1:13" ht="15.75">
      <c r="A60" s="10" t="s">
        <v>50</v>
      </c>
      <c r="B60" s="37" t="s">
        <v>10</v>
      </c>
      <c r="C60" s="37"/>
      <c r="D60" s="37"/>
      <c r="E60" s="11">
        <v>5259.32</v>
      </c>
      <c r="F60" s="11">
        <v>6024.49</v>
      </c>
      <c r="G60" s="11">
        <v>6921.84</v>
      </c>
      <c r="H60" s="11">
        <v>7470.51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8" t="s">
        <v>51</v>
      </c>
      <c r="B62" s="38"/>
      <c r="C62" s="38"/>
      <c r="D62" s="38"/>
      <c r="E62" s="38"/>
      <c r="F62" s="38"/>
      <c r="G62" s="38"/>
      <c r="H62" s="38"/>
      <c r="J62" s="25"/>
      <c r="K62" s="25"/>
    </row>
    <row r="63" spans="1:8" ht="15.75">
      <c r="A63" s="39" t="s">
        <v>52</v>
      </c>
      <c r="B63" s="39"/>
      <c r="C63" s="39"/>
      <c r="D63" s="39"/>
      <c r="E63" s="39"/>
      <c r="F63" s="39"/>
      <c r="G63" s="39"/>
      <c r="H63" s="39"/>
    </row>
    <row r="64" spans="1:8" ht="15.75">
      <c r="A64" s="26"/>
      <c r="B64" s="26"/>
      <c r="C64" s="26"/>
      <c r="D64" s="26"/>
      <c r="E64" s="26"/>
      <c r="F64" s="26"/>
      <c r="G64" s="26"/>
      <c r="H64" s="26"/>
    </row>
    <row r="65" spans="1:8" ht="15.75" hidden="1" outlineLevel="1">
      <c r="A65" s="40" t="s">
        <v>53</v>
      </c>
      <c r="B65" s="40"/>
      <c r="C65" s="40"/>
      <c r="D65" s="40"/>
      <c r="E65" s="40"/>
      <c r="F65" s="40"/>
      <c r="G65" s="40"/>
      <c r="H65" s="40"/>
    </row>
    <row r="66" spans="1:8" ht="15.75" hidden="1" outlineLevel="1">
      <c r="A66" s="36" t="s">
        <v>54</v>
      </c>
      <c r="B66" s="36"/>
      <c r="C66" s="36"/>
      <c r="D66" s="36"/>
      <c r="E66" s="36"/>
      <c r="F66" s="36"/>
      <c r="G66" s="36"/>
      <c r="H66" s="36"/>
    </row>
    <row r="67" spans="1:8" ht="40.5" customHeight="1" hidden="1" outlineLevel="1">
      <c r="A67" s="35" t="s">
        <v>11</v>
      </c>
      <c r="B67" s="35"/>
      <c r="C67" s="35"/>
      <c r="D67" s="35"/>
      <c r="E67" s="35"/>
      <c r="F67" s="35"/>
      <c r="G67" s="35"/>
      <c r="H67" s="12">
        <f>ROUND(H70+H71*H72,2)</f>
        <v>2038.21</v>
      </c>
    </row>
    <row r="68" spans="1:5" ht="15.75" hidden="1" outlineLevel="1">
      <c r="A68" s="7"/>
      <c r="B68" s="7"/>
      <c r="C68" s="13"/>
      <c r="D68" s="13"/>
      <c r="E68" s="13"/>
    </row>
    <row r="69" spans="1:8" ht="33.75" customHeight="1" hidden="1" outlineLevel="1">
      <c r="A69" s="35" t="s">
        <v>12</v>
      </c>
      <c r="B69" s="35"/>
      <c r="C69" s="35"/>
      <c r="D69" s="35"/>
      <c r="E69" s="35"/>
      <c r="F69" s="35"/>
      <c r="G69" s="35"/>
      <c r="H69" s="35"/>
    </row>
    <row r="70" spans="1:8" ht="21.75" customHeight="1" hidden="1" outlineLevel="1">
      <c r="A70" s="34" t="s">
        <v>13</v>
      </c>
      <c r="B70" s="34"/>
      <c r="C70" s="34"/>
      <c r="D70" s="34"/>
      <c r="E70" s="34"/>
      <c r="F70" s="34"/>
      <c r="G70" s="34"/>
      <c r="H70" s="12">
        <v>1008.94</v>
      </c>
    </row>
    <row r="71" spans="1:8" ht="25.5" customHeight="1" hidden="1" outlineLevel="1">
      <c r="A71" s="34" t="s">
        <v>14</v>
      </c>
      <c r="B71" s="34"/>
      <c r="C71" s="34"/>
      <c r="D71" s="34"/>
      <c r="E71" s="34"/>
      <c r="F71" s="34"/>
      <c r="G71" s="34"/>
      <c r="H71" s="12">
        <v>682616.75</v>
      </c>
    </row>
    <row r="72" spans="1:11" ht="35.25" customHeight="1" hidden="1" outlineLevel="1">
      <c r="A72" s="34" t="s">
        <v>15</v>
      </c>
      <c r="B72" s="34"/>
      <c r="C72" s="34"/>
      <c r="D72" s="34"/>
      <c r="E72" s="34"/>
      <c r="F72" s="34"/>
      <c r="G72" s="34"/>
      <c r="H72" s="15">
        <f>(H73+H74-(H75+H82))/(H92+H93-(H94+H101))</f>
        <v>0.0015078307313733197</v>
      </c>
      <c r="K72" s="20"/>
    </row>
    <row r="73" spans="1:11" ht="24.75" customHeight="1" hidden="1" outlineLevel="1">
      <c r="A73" s="34" t="s">
        <v>16</v>
      </c>
      <c r="B73" s="34"/>
      <c r="C73" s="34"/>
      <c r="D73" s="34"/>
      <c r="E73" s="34"/>
      <c r="F73" s="34"/>
      <c r="G73" s="34"/>
      <c r="H73" s="17">
        <v>881.411</v>
      </c>
      <c r="K73" s="20"/>
    </row>
    <row r="74" spans="1:8" ht="35.25" customHeight="1" hidden="1" outlineLevel="1">
      <c r="A74" s="34" t="s">
        <v>17</v>
      </c>
      <c r="B74" s="34"/>
      <c r="C74" s="34"/>
      <c r="D74" s="34"/>
      <c r="E74" s="34"/>
      <c r="F74" s="34"/>
      <c r="G74" s="34"/>
      <c r="H74" s="17">
        <v>28.216</v>
      </c>
    </row>
    <row r="75" spans="1:8" ht="36.75" customHeight="1" hidden="1" outlineLevel="1">
      <c r="A75" s="34" t="s">
        <v>18</v>
      </c>
      <c r="B75" s="34"/>
      <c r="C75" s="34"/>
      <c r="D75" s="34"/>
      <c r="E75" s="34"/>
      <c r="F75" s="34"/>
      <c r="G75" s="34"/>
      <c r="H75" s="17">
        <f>E77+E78+E79+E80+E81</f>
        <v>302.4978673272619</v>
      </c>
    </row>
    <row r="76" spans="1:8" ht="15.75" hidden="1" outlineLevel="1">
      <c r="A76" s="34" t="s">
        <v>20</v>
      </c>
      <c r="B76" s="34"/>
      <c r="C76" s="14"/>
      <c r="D76" s="14"/>
      <c r="E76" s="14"/>
      <c r="F76" s="14"/>
      <c r="G76" s="14"/>
      <c r="H76" s="19"/>
    </row>
    <row r="77" spans="1:8" ht="15.75" customHeight="1" hidden="1" outlineLevel="1">
      <c r="A77" s="30" t="s">
        <v>21</v>
      </c>
      <c r="B77" s="30"/>
      <c r="C77" s="30"/>
      <c r="D77" s="30"/>
      <c r="E77" s="17">
        <v>33.68037902726185</v>
      </c>
      <c r="G77" s="8"/>
      <c r="H77" s="8"/>
    </row>
    <row r="78" spans="1:8" ht="15.75" customHeight="1" hidden="1" outlineLevel="1">
      <c r="A78" s="30" t="s">
        <v>22</v>
      </c>
      <c r="B78" s="30"/>
      <c r="C78" s="30"/>
      <c r="D78" s="30"/>
      <c r="E78" s="21">
        <v>221.0948159</v>
      </c>
      <c r="G78" s="8"/>
      <c r="H78" s="8"/>
    </row>
    <row r="79" spans="1:8" ht="15.75" customHeight="1" hidden="1" outlineLevel="1">
      <c r="A79" s="30" t="s">
        <v>23</v>
      </c>
      <c r="B79" s="30"/>
      <c r="C79" s="30"/>
      <c r="D79" s="30"/>
      <c r="E79" s="21">
        <v>47.7226724</v>
      </c>
      <c r="G79" s="8"/>
      <c r="H79" s="8"/>
    </row>
    <row r="80" spans="1:8" ht="15.75" customHeight="1" hidden="1" outlineLevel="1">
      <c r="A80" s="30" t="s">
        <v>24</v>
      </c>
      <c r="B80" s="30"/>
      <c r="C80" s="30"/>
      <c r="D80" s="30"/>
      <c r="E80" s="22">
        <v>0</v>
      </c>
      <c r="G80" s="8"/>
      <c r="H80" s="8"/>
    </row>
    <row r="81" spans="1:8" ht="15.75" customHeight="1" hidden="1" outlineLevel="1">
      <c r="A81" s="30" t="s">
        <v>25</v>
      </c>
      <c r="B81" s="30"/>
      <c r="C81" s="30"/>
      <c r="D81" s="30"/>
      <c r="E81" s="22">
        <v>0</v>
      </c>
      <c r="G81" s="8"/>
      <c r="H81" s="8"/>
    </row>
    <row r="82" spans="1:8" ht="24" customHeight="1" hidden="1" outlineLevel="1">
      <c r="A82" s="31" t="s">
        <v>26</v>
      </c>
      <c r="B82" s="31"/>
      <c r="C82" s="31"/>
      <c r="D82" s="31"/>
      <c r="E82" s="31"/>
      <c r="F82" s="31"/>
      <c r="G82" s="31"/>
      <c r="H82" s="17">
        <v>308.6</v>
      </c>
    </row>
    <row r="83" spans="1:8" ht="33" customHeight="1" hidden="1" outlineLevel="1">
      <c r="A83" s="31" t="s">
        <v>27</v>
      </c>
      <c r="B83" s="31"/>
      <c r="C83" s="31"/>
      <c r="D83" s="31"/>
      <c r="E83" s="31"/>
      <c r="F83" s="31"/>
      <c r="G83" s="31"/>
      <c r="H83" s="21">
        <f>D85+D89</f>
        <v>13190.389832999997</v>
      </c>
    </row>
    <row r="84" spans="1:8" ht="15.75" hidden="1" outlineLevel="1">
      <c r="A84" s="31" t="s">
        <v>20</v>
      </c>
      <c r="B84" s="31"/>
      <c r="C84" s="14"/>
      <c r="D84" s="14"/>
      <c r="E84" s="14"/>
      <c r="F84" s="14"/>
      <c r="G84" s="14"/>
      <c r="H84" s="23"/>
    </row>
    <row r="85" spans="1:8" ht="15.75" customHeight="1" hidden="1" outlineLevel="1">
      <c r="A85" s="33" t="s">
        <v>28</v>
      </c>
      <c r="B85" s="33"/>
      <c r="C85" s="33"/>
      <c r="D85" s="17">
        <f>D86+D87+D88</f>
        <v>5.378999999999948</v>
      </c>
      <c r="E85" s="7"/>
      <c r="F85" s="8"/>
      <c r="G85" s="8"/>
      <c r="H85" s="8"/>
    </row>
    <row r="86" spans="1:8" ht="15.75" customHeight="1" hidden="1" outlineLevel="1">
      <c r="A86" s="32" t="s">
        <v>29</v>
      </c>
      <c r="B86" s="32"/>
      <c r="C86" s="32"/>
      <c r="D86" s="17">
        <v>1.3579999999999899</v>
      </c>
      <c r="E86" s="7"/>
      <c r="F86" s="8"/>
      <c r="G86" s="8"/>
      <c r="H86" s="8"/>
    </row>
    <row r="87" spans="1:8" ht="15.75" customHeight="1" hidden="1" outlineLevel="1">
      <c r="A87" s="32" t="s">
        <v>30</v>
      </c>
      <c r="B87" s="32"/>
      <c r="C87" s="32"/>
      <c r="D87" s="17">
        <v>3.3909999999999627</v>
      </c>
      <c r="E87" s="7"/>
      <c r="F87" s="8"/>
      <c r="G87" s="8"/>
      <c r="H87" s="8"/>
    </row>
    <row r="88" spans="1:8" ht="15.75" customHeight="1" hidden="1" outlineLevel="1">
      <c r="A88" s="32" t="s">
        <v>31</v>
      </c>
      <c r="B88" s="32"/>
      <c r="C88" s="32"/>
      <c r="D88" s="17">
        <v>0.6299999999999955</v>
      </c>
      <c r="E88" s="7"/>
      <c r="F88" s="8"/>
      <c r="G88" s="8"/>
      <c r="H88" s="8"/>
    </row>
    <row r="89" spans="1:8" ht="15.75" customHeight="1" hidden="1" outlineLevel="1">
      <c r="A89" s="33" t="s">
        <v>32</v>
      </c>
      <c r="B89" s="33"/>
      <c r="C89" s="33"/>
      <c r="D89" s="17">
        <f>D90+D91</f>
        <v>13185.010832999997</v>
      </c>
      <c r="E89" s="7"/>
      <c r="F89" s="8"/>
      <c r="G89" s="8"/>
      <c r="H89" s="8"/>
    </row>
    <row r="90" spans="1:8" ht="15.75" customHeight="1" hidden="1" outlineLevel="1">
      <c r="A90" s="32" t="s">
        <v>29</v>
      </c>
      <c r="B90" s="32"/>
      <c r="C90" s="32"/>
      <c r="D90" s="17">
        <v>4139.2249999999985</v>
      </c>
      <c r="E90" s="7"/>
      <c r="F90" s="8"/>
      <c r="G90" s="8"/>
      <c r="H90" s="8"/>
    </row>
    <row r="91" spans="1:8" ht="15.75" customHeight="1" hidden="1" outlineLevel="1">
      <c r="A91" s="32" t="s">
        <v>31</v>
      </c>
      <c r="B91" s="32"/>
      <c r="C91" s="32"/>
      <c r="D91" s="17">
        <v>9045.785832999998</v>
      </c>
      <c r="E91" s="7"/>
      <c r="F91" s="8"/>
      <c r="G91" s="8"/>
      <c r="H91" s="8"/>
    </row>
    <row r="92" spans="1:8" ht="35.25" customHeight="1" hidden="1" outlineLevel="1">
      <c r="A92" s="31" t="s">
        <v>33</v>
      </c>
      <c r="B92" s="31"/>
      <c r="C92" s="31"/>
      <c r="D92" s="31"/>
      <c r="E92" s="31"/>
      <c r="F92" s="31"/>
      <c r="G92" s="31"/>
      <c r="H92" s="17">
        <v>522891.048</v>
      </c>
    </row>
    <row r="93" spans="1:8" ht="34.5" customHeight="1" hidden="1" outlineLevel="1">
      <c r="A93" s="31" t="s">
        <v>34</v>
      </c>
      <c r="B93" s="31"/>
      <c r="C93" s="31"/>
      <c r="D93" s="31"/>
      <c r="E93" s="31"/>
      <c r="F93" s="31"/>
      <c r="G93" s="31"/>
      <c r="H93" s="17">
        <v>19681.281</v>
      </c>
    </row>
    <row r="94" spans="1:8" ht="34.5" customHeight="1" hidden="1" outlineLevel="1">
      <c r="A94" s="31" t="s">
        <v>35</v>
      </c>
      <c r="B94" s="31"/>
      <c r="C94" s="31"/>
      <c r="D94" s="31"/>
      <c r="E94" s="31"/>
      <c r="F94" s="31"/>
      <c r="G94" s="31"/>
      <c r="H94" s="17">
        <f>E96+E97+E98+E99+E100</f>
        <v>170996.48983300003</v>
      </c>
    </row>
    <row r="95" spans="1:8" ht="15.75" hidden="1" outlineLevel="1">
      <c r="A95" s="31" t="s">
        <v>20</v>
      </c>
      <c r="B95" s="31"/>
      <c r="C95" s="14"/>
      <c r="D95" s="14"/>
      <c r="E95" s="14"/>
      <c r="F95" s="14"/>
      <c r="G95" s="14"/>
      <c r="H95" s="23"/>
    </row>
    <row r="96" spans="1:8" ht="15.75" customHeight="1" hidden="1" outlineLevel="1">
      <c r="A96" s="30" t="s">
        <v>36</v>
      </c>
      <c r="B96" s="30"/>
      <c r="C96" s="30"/>
      <c r="D96" s="30"/>
      <c r="E96" s="17">
        <v>13190.389832999997</v>
      </c>
      <c r="G96" s="8"/>
      <c r="H96" s="8"/>
    </row>
    <row r="97" spans="1:8" ht="15.75" customHeight="1" hidden="1" outlineLevel="1">
      <c r="A97" s="30" t="s">
        <v>37</v>
      </c>
      <c r="B97" s="30"/>
      <c r="C97" s="30"/>
      <c r="D97" s="30"/>
      <c r="E97" s="21">
        <v>125445.403</v>
      </c>
      <c r="G97" s="8"/>
      <c r="H97" s="8"/>
    </row>
    <row r="98" spans="1:8" ht="15.75" customHeight="1" hidden="1" outlineLevel="1">
      <c r="A98" s="30" t="s">
        <v>38</v>
      </c>
      <c r="B98" s="30"/>
      <c r="C98" s="30"/>
      <c r="D98" s="30"/>
      <c r="E98" s="21">
        <v>32360.697000000004</v>
      </c>
      <c r="G98" s="8"/>
      <c r="H98" s="8"/>
    </row>
    <row r="99" spans="1:8" ht="15.75" customHeight="1" hidden="1" outlineLevel="1">
      <c r="A99" s="30" t="s">
        <v>39</v>
      </c>
      <c r="B99" s="30"/>
      <c r="C99" s="30"/>
      <c r="D99" s="30"/>
      <c r="E99" s="22">
        <v>0</v>
      </c>
      <c r="G99" s="8"/>
      <c r="H99" s="8"/>
    </row>
    <row r="100" spans="1:8" ht="15.75" customHeight="1" hidden="1" outlineLevel="1">
      <c r="A100" s="30" t="s">
        <v>40</v>
      </c>
      <c r="B100" s="30"/>
      <c r="C100" s="30"/>
      <c r="D100" s="30"/>
      <c r="E100" s="22">
        <v>0</v>
      </c>
      <c r="G100" s="8"/>
      <c r="H100" s="8"/>
    </row>
    <row r="101" spans="1:8" ht="31.5" customHeight="1" hidden="1" outlineLevel="1">
      <c r="A101" s="31" t="s">
        <v>41</v>
      </c>
      <c r="B101" s="31"/>
      <c r="C101" s="31"/>
      <c r="D101" s="31"/>
      <c r="E101" s="31"/>
      <c r="F101" s="31"/>
      <c r="G101" s="31"/>
      <c r="H101" s="17">
        <v>173590</v>
      </c>
    </row>
    <row r="102" spans="1:8" ht="34.5" customHeight="1" hidden="1" outlineLevel="1">
      <c r="A102" s="31" t="s">
        <v>42</v>
      </c>
      <c r="B102" s="31"/>
      <c r="C102" s="31"/>
      <c r="D102" s="31"/>
      <c r="E102" s="31"/>
      <c r="F102" s="31"/>
      <c r="G102" s="31"/>
      <c r="H102" s="12">
        <v>0</v>
      </c>
    </row>
    <row r="103" ht="15.75" hidden="1" outlineLevel="1"/>
    <row r="104" spans="1:8" ht="15.75" hidden="1" outlineLevel="1">
      <c r="A104" s="36" t="s">
        <v>55</v>
      </c>
      <c r="B104" s="36"/>
      <c r="C104" s="36"/>
      <c r="D104" s="36"/>
      <c r="E104" s="36"/>
      <c r="F104" s="36"/>
      <c r="G104" s="36"/>
      <c r="H104" s="36"/>
    </row>
    <row r="105" spans="1:8" ht="40.5" customHeight="1" hidden="1" outlineLevel="1">
      <c r="A105" s="35" t="s">
        <v>11</v>
      </c>
      <c r="B105" s="35"/>
      <c r="C105" s="35"/>
      <c r="D105" s="35"/>
      <c r="E105" s="35"/>
      <c r="F105" s="35"/>
      <c r="G105" s="35"/>
      <c r="H105" s="12">
        <f>ROUND(H108+H109*H110,2)</f>
        <v>1934.02</v>
      </c>
    </row>
    <row r="106" spans="1:5" ht="15.75" hidden="1" outlineLevel="1">
      <c r="A106" s="7"/>
      <c r="B106" s="7"/>
      <c r="C106" s="13"/>
      <c r="D106" s="13"/>
      <c r="E106" s="13"/>
    </row>
    <row r="107" spans="1:8" ht="33.75" customHeight="1" hidden="1" outlineLevel="1">
      <c r="A107" s="35" t="s">
        <v>12</v>
      </c>
      <c r="B107" s="35"/>
      <c r="C107" s="35"/>
      <c r="D107" s="35"/>
      <c r="E107" s="35"/>
      <c r="F107" s="35"/>
      <c r="G107" s="35"/>
      <c r="H107" s="35"/>
    </row>
    <row r="108" spans="1:8" ht="21.75" customHeight="1" hidden="1" outlineLevel="1">
      <c r="A108" s="34" t="s">
        <v>13</v>
      </c>
      <c r="B108" s="34"/>
      <c r="C108" s="34"/>
      <c r="D108" s="34"/>
      <c r="E108" s="34"/>
      <c r="F108" s="34"/>
      <c r="G108" s="34"/>
      <c r="H108" s="12">
        <v>1050.18</v>
      </c>
    </row>
    <row r="109" spans="1:8" ht="25.5" customHeight="1" hidden="1" outlineLevel="1">
      <c r="A109" s="34" t="s">
        <v>14</v>
      </c>
      <c r="B109" s="34"/>
      <c r="C109" s="34"/>
      <c r="D109" s="34"/>
      <c r="E109" s="34"/>
      <c r="F109" s="34"/>
      <c r="G109" s="34"/>
      <c r="H109" s="12">
        <v>637793.33</v>
      </c>
    </row>
    <row r="110" spans="1:11" ht="35.25" customHeight="1" hidden="1" outlineLevel="1">
      <c r="A110" s="34" t="s">
        <v>15</v>
      </c>
      <c r="B110" s="34"/>
      <c r="C110" s="34"/>
      <c r="D110" s="34"/>
      <c r="E110" s="34"/>
      <c r="F110" s="34"/>
      <c r="G110" s="34"/>
      <c r="H110" s="15">
        <f>(H111+H112-(H113+H120))/(H130+H131-(H132+H139))</f>
        <v>0.001385779394919089</v>
      </c>
      <c r="K110" s="20"/>
    </row>
    <row r="111" spans="1:11" ht="24.75" customHeight="1" hidden="1" outlineLevel="1">
      <c r="A111" s="34" t="s">
        <v>16</v>
      </c>
      <c r="B111" s="34"/>
      <c r="C111" s="34"/>
      <c r="D111" s="34"/>
      <c r="E111" s="34"/>
      <c r="F111" s="34"/>
      <c r="G111" s="34"/>
      <c r="H111" s="17">
        <v>923.713</v>
      </c>
      <c r="K111" s="20"/>
    </row>
    <row r="112" spans="1:8" ht="35.25" customHeight="1" hidden="1" outlineLevel="1">
      <c r="A112" s="34" t="s">
        <v>17</v>
      </c>
      <c r="B112" s="34"/>
      <c r="C112" s="34"/>
      <c r="D112" s="34"/>
      <c r="E112" s="34"/>
      <c r="F112" s="34"/>
      <c r="G112" s="34"/>
      <c r="H112" s="17">
        <v>31.744999999999997</v>
      </c>
    </row>
    <row r="113" spans="1:8" ht="36.75" customHeight="1" hidden="1" outlineLevel="1">
      <c r="A113" s="34" t="s">
        <v>18</v>
      </c>
      <c r="B113" s="34"/>
      <c r="C113" s="34"/>
      <c r="D113" s="34"/>
      <c r="E113" s="34"/>
      <c r="F113" s="34"/>
      <c r="G113" s="34"/>
      <c r="H113" s="17">
        <f>E115+E116+E117+E118+E119</f>
        <v>314.23194731925287</v>
      </c>
    </row>
    <row r="114" spans="1:8" ht="15.75" hidden="1" outlineLevel="1">
      <c r="A114" s="34" t="s">
        <v>20</v>
      </c>
      <c r="B114" s="34"/>
      <c r="C114" s="14"/>
      <c r="D114" s="14"/>
      <c r="E114" s="14"/>
      <c r="F114" s="14"/>
      <c r="G114" s="14"/>
      <c r="H114" s="19"/>
    </row>
    <row r="115" spans="1:8" ht="15.75" customHeight="1" hidden="1" outlineLevel="1">
      <c r="A115" s="30" t="s">
        <v>21</v>
      </c>
      <c r="B115" s="30"/>
      <c r="C115" s="30"/>
      <c r="D115" s="30"/>
      <c r="E115" s="17">
        <v>30.13759141925279</v>
      </c>
      <c r="G115" s="8"/>
      <c r="H115" s="8"/>
    </row>
    <row r="116" spans="1:8" ht="15.75" customHeight="1" hidden="1" outlineLevel="1">
      <c r="A116" s="30" t="s">
        <v>22</v>
      </c>
      <c r="B116" s="30"/>
      <c r="C116" s="30"/>
      <c r="D116" s="30"/>
      <c r="E116" s="21">
        <v>235.81824000000003</v>
      </c>
      <c r="G116" s="8"/>
      <c r="H116" s="8"/>
    </row>
    <row r="117" spans="1:8" ht="15.75" customHeight="1" hidden="1" outlineLevel="1">
      <c r="A117" s="30" t="s">
        <v>23</v>
      </c>
      <c r="B117" s="30"/>
      <c r="C117" s="30"/>
      <c r="D117" s="30"/>
      <c r="E117" s="21">
        <v>48.27611590000003</v>
      </c>
      <c r="G117" s="8"/>
      <c r="H117" s="8"/>
    </row>
    <row r="118" spans="1:8" ht="15.75" customHeight="1" hidden="1" outlineLevel="1">
      <c r="A118" s="30" t="s">
        <v>24</v>
      </c>
      <c r="B118" s="30"/>
      <c r="C118" s="30"/>
      <c r="D118" s="30"/>
      <c r="E118" s="22">
        <v>0</v>
      </c>
      <c r="G118" s="8"/>
      <c r="H118" s="8"/>
    </row>
    <row r="119" spans="1:8" ht="15.75" customHeight="1" hidden="1" outlineLevel="1">
      <c r="A119" s="30" t="s">
        <v>25</v>
      </c>
      <c r="B119" s="30"/>
      <c r="C119" s="30"/>
      <c r="D119" s="30"/>
      <c r="E119" s="22">
        <v>0</v>
      </c>
      <c r="G119" s="8"/>
      <c r="H119" s="8"/>
    </row>
    <row r="120" spans="1:8" ht="24" customHeight="1" hidden="1" outlineLevel="1">
      <c r="A120" s="31" t="s">
        <v>26</v>
      </c>
      <c r="B120" s="31"/>
      <c r="C120" s="31"/>
      <c r="D120" s="31"/>
      <c r="E120" s="31"/>
      <c r="F120" s="31"/>
      <c r="G120" s="31"/>
      <c r="H120" s="17">
        <v>309.9</v>
      </c>
    </row>
    <row r="121" spans="1:8" ht="33" customHeight="1" hidden="1" outlineLevel="1">
      <c r="A121" s="31" t="s">
        <v>27</v>
      </c>
      <c r="B121" s="31"/>
      <c r="C121" s="31"/>
      <c r="D121" s="31"/>
      <c r="E121" s="31"/>
      <c r="F121" s="31"/>
      <c r="G121" s="31"/>
      <c r="H121" s="21">
        <f>D123+D127</f>
        <v>11700.589760000004</v>
      </c>
    </row>
    <row r="122" spans="1:8" ht="15.75" hidden="1" outlineLevel="1">
      <c r="A122" s="31" t="s">
        <v>20</v>
      </c>
      <c r="B122" s="31"/>
      <c r="C122" s="14"/>
      <c r="D122" s="14"/>
      <c r="E122" s="14"/>
      <c r="F122" s="14"/>
      <c r="G122" s="14"/>
      <c r="H122" s="23"/>
    </row>
    <row r="123" spans="1:8" ht="15.75" customHeight="1" hidden="1" outlineLevel="1">
      <c r="A123" s="33" t="s">
        <v>28</v>
      </c>
      <c r="B123" s="33"/>
      <c r="C123" s="33"/>
      <c r="D123" s="17">
        <f>D124+D125+D126</f>
        <v>6.856</v>
      </c>
      <c r="E123" s="7"/>
      <c r="F123" s="8"/>
      <c r="G123" s="8"/>
      <c r="H123" s="8"/>
    </row>
    <row r="124" spans="1:8" ht="15.75" customHeight="1" hidden="1" outlineLevel="1">
      <c r="A124" s="32" t="s">
        <v>29</v>
      </c>
      <c r="B124" s="32"/>
      <c r="C124" s="32"/>
      <c r="D124" s="17">
        <v>0.582</v>
      </c>
      <c r="E124" s="7"/>
      <c r="F124" s="8"/>
      <c r="G124" s="8"/>
      <c r="H124" s="8"/>
    </row>
    <row r="125" spans="1:8" ht="15.75" customHeight="1" hidden="1" outlineLevel="1">
      <c r="A125" s="32" t="s">
        <v>30</v>
      </c>
      <c r="B125" s="32"/>
      <c r="C125" s="32"/>
      <c r="D125" s="17">
        <v>3.082</v>
      </c>
      <c r="E125" s="7"/>
      <c r="F125" s="8"/>
      <c r="G125" s="8"/>
      <c r="H125" s="8"/>
    </row>
    <row r="126" spans="1:8" ht="15.75" customHeight="1" hidden="1" outlineLevel="1">
      <c r="A126" s="32" t="s">
        <v>31</v>
      </c>
      <c r="B126" s="32"/>
      <c r="C126" s="32"/>
      <c r="D126" s="17">
        <v>3.192</v>
      </c>
      <c r="E126" s="7"/>
      <c r="F126" s="8"/>
      <c r="G126" s="8"/>
      <c r="H126" s="8"/>
    </row>
    <row r="127" spans="1:8" ht="15.75" customHeight="1" hidden="1" outlineLevel="1">
      <c r="A127" s="33" t="s">
        <v>32</v>
      </c>
      <c r="B127" s="33"/>
      <c r="C127" s="33"/>
      <c r="D127" s="17">
        <f>D128+D129</f>
        <v>11693.733760000005</v>
      </c>
      <c r="E127" s="7"/>
      <c r="F127" s="8"/>
      <c r="G127" s="8"/>
      <c r="H127" s="8"/>
    </row>
    <row r="128" spans="1:8" ht="15.75" customHeight="1" hidden="1" outlineLevel="1">
      <c r="A128" s="32" t="s">
        <v>29</v>
      </c>
      <c r="B128" s="32"/>
      <c r="C128" s="32"/>
      <c r="D128" s="17">
        <v>3603.9848900000015</v>
      </c>
      <c r="E128" s="7"/>
      <c r="F128" s="8"/>
      <c r="G128" s="8"/>
      <c r="H128" s="8"/>
    </row>
    <row r="129" spans="1:8" ht="15.75" customHeight="1" hidden="1" outlineLevel="1">
      <c r="A129" s="32" t="s">
        <v>31</v>
      </c>
      <c r="B129" s="32"/>
      <c r="C129" s="32"/>
      <c r="D129" s="17">
        <v>8089.748870000003</v>
      </c>
      <c r="E129" s="7"/>
      <c r="F129" s="8"/>
      <c r="G129" s="8"/>
      <c r="H129" s="8"/>
    </row>
    <row r="130" spans="1:8" ht="35.25" customHeight="1" hidden="1" outlineLevel="1">
      <c r="A130" s="31" t="s">
        <v>33</v>
      </c>
      <c r="B130" s="31"/>
      <c r="C130" s="31"/>
      <c r="D130" s="31"/>
      <c r="E130" s="31"/>
      <c r="F130" s="31"/>
      <c r="G130" s="31"/>
      <c r="H130" s="17">
        <v>566450.168</v>
      </c>
    </row>
    <row r="131" spans="1:8" ht="34.5" customHeight="1" hidden="1" outlineLevel="1">
      <c r="A131" s="31" t="s">
        <v>34</v>
      </c>
      <c r="B131" s="31"/>
      <c r="C131" s="31"/>
      <c r="D131" s="31"/>
      <c r="E131" s="31"/>
      <c r="F131" s="31"/>
      <c r="G131" s="31"/>
      <c r="H131" s="17">
        <v>24205.581000000002</v>
      </c>
    </row>
    <row r="132" spans="1:8" ht="34.5" customHeight="1" hidden="1" outlineLevel="1">
      <c r="A132" s="31" t="s">
        <v>35</v>
      </c>
      <c r="B132" s="31"/>
      <c r="C132" s="31"/>
      <c r="D132" s="31"/>
      <c r="E132" s="31"/>
      <c r="F132" s="31"/>
      <c r="G132" s="31"/>
      <c r="H132" s="17">
        <f>E134+E135+E136+E137+E138</f>
        <v>177245.70776000002</v>
      </c>
    </row>
    <row r="133" spans="1:8" ht="15.75" hidden="1" outlineLevel="1">
      <c r="A133" s="31" t="s">
        <v>20</v>
      </c>
      <c r="B133" s="31"/>
      <c r="C133" s="14"/>
      <c r="D133" s="14"/>
      <c r="E133" s="14"/>
      <c r="F133" s="14"/>
      <c r="G133" s="14"/>
      <c r="H133" s="23"/>
    </row>
    <row r="134" spans="1:8" ht="15.75" customHeight="1" hidden="1" outlineLevel="1">
      <c r="A134" s="30" t="s">
        <v>36</v>
      </c>
      <c r="B134" s="30"/>
      <c r="C134" s="30"/>
      <c r="D134" s="30"/>
      <c r="E134" s="17">
        <v>11700.589760000004</v>
      </c>
      <c r="G134" s="8"/>
      <c r="H134" s="8"/>
    </row>
    <row r="135" spans="1:8" ht="15.75" customHeight="1" hidden="1" outlineLevel="1">
      <c r="A135" s="30" t="s">
        <v>37</v>
      </c>
      <c r="B135" s="30"/>
      <c r="C135" s="30"/>
      <c r="D135" s="30"/>
      <c r="E135" s="21">
        <v>132863.33500000002</v>
      </c>
      <c r="G135" s="8"/>
      <c r="H135" s="8"/>
    </row>
    <row r="136" spans="1:8" ht="15.75" customHeight="1" hidden="1" outlineLevel="1">
      <c r="A136" s="30" t="s">
        <v>38</v>
      </c>
      <c r="B136" s="30"/>
      <c r="C136" s="30"/>
      <c r="D136" s="30"/>
      <c r="E136" s="21">
        <v>32681.783</v>
      </c>
      <c r="G136" s="8"/>
      <c r="H136" s="8"/>
    </row>
    <row r="137" spans="1:8" ht="15.75" customHeight="1" hidden="1" outlineLevel="1">
      <c r="A137" s="30" t="s">
        <v>39</v>
      </c>
      <c r="B137" s="30"/>
      <c r="C137" s="30"/>
      <c r="D137" s="30"/>
      <c r="E137" s="22">
        <v>0</v>
      </c>
      <c r="G137" s="8"/>
      <c r="H137" s="8"/>
    </row>
    <row r="138" spans="1:8" ht="15.75" customHeight="1" hidden="1" outlineLevel="1">
      <c r="A138" s="30" t="s">
        <v>40</v>
      </c>
      <c r="B138" s="30"/>
      <c r="C138" s="30"/>
      <c r="D138" s="30"/>
      <c r="E138" s="22">
        <v>0</v>
      </c>
      <c r="G138" s="8"/>
      <c r="H138" s="8"/>
    </row>
    <row r="139" spans="1:8" ht="31.5" customHeight="1" hidden="1" outlineLevel="1">
      <c r="A139" s="31" t="s">
        <v>41</v>
      </c>
      <c r="B139" s="31"/>
      <c r="C139" s="31"/>
      <c r="D139" s="31"/>
      <c r="E139" s="31"/>
      <c r="F139" s="31"/>
      <c r="G139" s="31"/>
      <c r="H139" s="17">
        <v>174320</v>
      </c>
    </row>
    <row r="140" spans="1:8" ht="34.5" customHeight="1" hidden="1" outlineLevel="1">
      <c r="A140" s="31" t="s">
        <v>42</v>
      </c>
      <c r="B140" s="31"/>
      <c r="C140" s="31"/>
      <c r="D140" s="31"/>
      <c r="E140" s="31"/>
      <c r="F140" s="31"/>
      <c r="G140" s="31"/>
      <c r="H140" s="12">
        <v>0</v>
      </c>
    </row>
    <row r="141" ht="15.75" hidden="1" outlineLevel="1"/>
    <row r="142" spans="1:8" ht="15.75" hidden="1" outlineLevel="1">
      <c r="A142" s="36" t="s">
        <v>56</v>
      </c>
      <c r="B142" s="36"/>
      <c r="C142" s="36"/>
      <c r="D142" s="36"/>
      <c r="E142" s="36"/>
      <c r="F142" s="36"/>
      <c r="G142" s="36"/>
      <c r="H142" s="36"/>
    </row>
    <row r="143" spans="1:8" ht="40.5" customHeight="1" hidden="1" outlineLevel="1">
      <c r="A143" s="35" t="s">
        <v>11</v>
      </c>
      <c r="B143" s="35"/>
      <c r="C143" s="35"/>
      <c r="D143" s="35"/>
      <c r="E143" s="35"/>
      <c r="F143" s="35"/>
      <c r="G143" s="35"/>
      <c r="H143" s="12">
        <f>ROUND(H146+H147*H148+H178,2)</f>
        <v>2149.6</v>
      </c>
    </row>
    <row r="144" spans="1:5" ht="15.75" hidden="1" outlineLevel="1">
      <c r="A144" s="7"/>
      <c r="B144" s="7"/>
      <c r="C144" s="13"/>
      <c r="D144" s="13"/>
      <c r="E144" s="13"/>
    </row>
    <row r="145" spans="1:8" ht="33.75" customHeight="1" hidden="1" outlineLevel="1">
      <c r="A145" s="35" t="s">
        <v>12</v>
      </c>
      <c r="B145" s="35"/>
      <c r="C145" s="35"/>
      <c r="D145" s="35"/>
      <c r="E145" s="35"/>
      <c r="F145" s="35"/>
      <c r="G145" s="35"/>
      <c r="H145" s="35"/>
    </row>
    <row r="146" spans="1:8" ht="21.75" customHeight="1" hidden="1" outlineLevel="1">
      <c r="A146" s="34" t="s">
        <v>13</v>
      </c>
      <c r="B146" s="34"/>
      <c r="C146" s="34"/>
      <c r="D146" s="34"/>
      <c r="E146" s="34"/>
      <c r="F146" s="34"/>
      <c r="G146" s="34"/>
      <c r="H146" s="12">
        <v>1079.59</v>
      </c>
    </row>
    <row r="147" spans="1:8" ht="25.5" customHeight="1" hidden="1" outlineLevel="1">
      <c r="A147" s="34" t="s">
        <v>14</v>
      </c>
      <c r="B147" s="34"/>
      <c r="C147" s="34"/>
      <c r="D147" s="34"/>
      <c r="E147" s="34"/>
      <c r="F147" s="34"/>
      <c r="G147" s="34"/>
      <c r="H147" s="12">
        <v>743960.89</v>
      </c>
    </row>
    <row r="148" spans="1:11" ht="35.25" customHeight="1" hidden="1" outlineLevel="1">
      <c r="A148" s="34" t="s">
        <v>15</v>
      </c>
      <c r="B148" s="34"/>
      <c r="C148" s="34"/>
      <c r="D148" s="34"/>
      <c r="E148" s="34"/>
      <c r="F148" s="34"/>
      <c r="G148" s="34"/>
      <c r="H148" s="15">
        <f>(H149+H150-(H151+H158))/(H168+H169-(H170+H177))</f>
        <v>0.0014359432788095506</v>
      </c>
      <c r="K148" s="20"/>
    </row>
    <row r="149" spans="1:11" ht="24.75" customHeight="1" hidden="1" outlineLevel="1">
      <c r="A149" s="34" t="s">
        <v>16</v>
      </c>
      <c r="B149" s="34"/>
      <c r="C149" s="34"/>
      <c r="D149" s="34"/>
      <c r="E149" s="34"/>
      <c r="F149" s="34"/>
      <c r="G149" s="34"/>
      <c r="H149" s="17">
        <v>907.743</v>
      </c>
      <c r="K149" s="20"/>
    </row>
    <row r="150" spans="1:8" ht="35.25" customHeight="1" hidden="1" outlineLevel="1">
      <c r="A150" s="34" t="s">
        <v>17</v>
      </c>
      <c r="B150" s="34"/>
      <c r="C150" s="34"/>
      <c r="D150" s="34"/>
      <c r="E150" s="34"/>
      <c r="F150" s="34"/>
      <c r="G150" s="34"/>
      <c r="H150" s="17">
        <v>36.617999999999995</v>
      </c>
    </row>
    <row r="151" spans="1:8" ht="36.75" customHeight="1" hidden="1" outlineLevel="1">
      <c r="A151" s="34" t="s">
        <v>18</v>
      </c>
      <c r="B151" s="34"/>
      <c r="C151" s="34"/>
      <c r="D151" s="34"/>
      <c r="E151" s="34"/>
      <c r="F151" s="34"/>
      <c r="G151" s="34"/>
      <c r="H151" s="17">
        <f>E153+E154+E155+E156+E157</f>
        <v>309.67130322093755</v>
      </c>
    </row>
    <row r="152" spans="1:8" ht="15.75" hidden="1" outlineLevel="1">
      <c r="A152" s="34" t="s">
        <v>20</v>
      </c>
      <c r="B152" s="34"/>
      <c r="C152" s="14"/>
      <c r="D152" s="14"/>
      <c r="E152" s="14"/>
      <c r="F152" s="14"/>
      <c r="G152" s="14"/>
      <c r="H152" s="19"/>
    </row>
    <row r="153" spans="1:8" ht="15.75" customHeight="1" hidden="1" outlineLevel="1">
      <c r="A153" s="30" t="s">
        <v>21</v>
      </c>
      <c r="B153" s="30"/>
      <c r="C153" s="30"/>
      <c r="D153" s="30"/>
      <c r="E153" s="17">
        <v>38.190815020937826</v>
      </c>
      <c r="G153" s="8"/>
      <c r="H153" s="8"/>
    </row>
    <row r="154" spans="1:8" ht="15.75" customHeight="1" hidden="1" outlineLevel="1">
      <c r="A154" s="30" t="s">
        <v>22</v>
      </c>
      <c r="B154" s="30"/>
      <c r="C154" s="30"/>
      <c r="D154" s="30"/>
      <c r="E154" s="21">
        <v>223.49901209999982</v>
      </c>
      <c r="G154" s="8"/>
      <c r="H154" s="8"/>
    </row>
    <row r="155" spans="1:8" ht="15.75" customHeight="1" hidden="1" outlineLevel="1">
      <c r="A155" s="30" t="s">
        <v>23</v>
      </c>
      <c r="B155" s="30"/>
      <c r="C155" s="30"/>
      <c r="D155" s="30"/>
      <c r="E155" s="21">
        <v>47.9814760999999</v>
      </c>
      <c r="G155" s="8"/>
      <c r="H155" s="8"/>
    </row>
    <row r="156" spans="1:8" ht="15.75" customHeight="1" hidden="1" outlineLevel="1">
      <c r="A156" s="30" t="s">
        <v>24</v>
      </c>
      <c r="B156" s="30"/>
      <c r="C156" s="30"/>
      <c r="D156" s="30"/>
      <c r="E156" s="22">
        <v>0</v>
      </c>
      <c r="G156" s="8"/>
      <c r="H156" s="8"/>
    </row>
    <row r="157" spans="1:8" ht="15.75" customHeight="1" hidden="1" outlineLevel="1">
      <c r="A157" s="30" t="s">
        <v>25</v>
      </c>
      <c r="B157" s="30"/>
      <c r="C157" s="30"/>
      <c r="D157" s="30"/>
      <c r="E157" s="22">
        <v>0</v>
      </c>
      <c r="G157" s="8"/>
      <c r="H157" s="8"/>
    </row>
    <row r="158" spans="1:8" ht="24" customHeight="1" hidden="1" outlineLevel="1">
      <c r="A158" s="31" t="s">
        <v>26</v>
      </c>
      <c r="B158" s="31"/>
      <c r="C158" s="31"/>
      <c r="D158" s="31"/>
      <c r="E158" s="31"/>
      <c r="F158" s="31"/>
      <c r="G158" s="31"/>
      <c r="H158" s="17">
        <v>348.5835</v>
      </c>
    </row>
    <row r="159" spans="1:8" ht="33" customHeight="1" hidden="1" outlineLevel="1">
      <c r="A159" s="31" t="s">
        <v>27</v>
      </c>
      <c r="B159" s="31"/>
      <c r="C159" s="31"/>
      <c r="D159" s="31"/>
      <c r="E159" s="31"/>
      <c r="F159" s="31"/>
      <c r="G159" s="31"/>
      <c r="H159" s="21">
        <f>D161+D165</f>
        <v>14726.950296</v>
      </c>
    </row>
    <row r="160" spans="1:8" ht="15.75" hidden="1" outlineLevel="1">
      <c r="A160" s="31" t="s">
        <v>20</v>
      </c>
      <c r="B160" s="31"/>
      <c r="C160" s="14"/>
      <c r="D160" s="14"/>
      <c r="E160" s="14"/>
      <c r="F160" s="14"/>
      <c r="G160" s="14"/>
      <c r="H160" s="23"/>
    </row>
    <row r="161" spans="1:8" ht="15.75" customHeight="1" hidden="1" outlineLevel="1">
      <c r="A161" s="33" t="s">
        <v>28</v>
      </c>
      <c r="B161" s="33"/>
      <c r="C161" s="33"/>
      <c r="D161" s="17">
        <f>D162+D163+D164</f>
        <v>2.649</v>
      </c>
      <c r="E161" s="7"/>
      <c r="F161" s="8"/>
      <c r="G161" s="8"/>
      <c r="H161" s="8"/>
    </row>
    <row r="162" spans="1:8" ht="15.75" customHeight="1" hidden="1" outlineLevel="1">
      <c r="A162" s="32" t="s">
        <v>29</v>
      </c>
      <c r="B162" s="32"/>
      <c r="C162" s="32"/>
      <c r="D162" s="17">
        <v>0.313</v>
      </c>
      <c r="E162" s="7"/>
      <c r="F162" s="8"/>
      <c r="G162" s="8"/>
      <c r="H162" s="8"/>
    </row>
    <row r="163" spans="1:8" ht="15.75" customHeight="1" hidden="1" outlineLevel="1">
      <c r="A163" s="32" t="s">
        <v>30</v>
      </c>
      <c r="B163" s="32"/>
      <c r="C163" s="32"/>
      <c r="D163" s="17">
        <v>1.887</v>
      </c>
      <c r="E163" s="7"/>
      <c r="F163" s="8"/>
      <c r="G163" s="8"/>
      <c r="H163" s="8"/>
    </row>
    <row r="164" spans="1:8" ht="15.75" customHeight="1" hidden="1" outlineLevel="1">
      <c r="A164" s="32" t="s">
        <v>31</v>
      </c>
      <c r="B164" s="32"/>
      <c r="C164" s="32"/>
      <c r="D164" s="17">
        <v>0.449</v>
      </c>
      <c r="E164" s="7"/>
      <c r="F164" s="8"/>
      <c r="G164" s="8"/>
      <c r="H164" s="8"/>
    </row>
    <row r="165" spans="1:8" ht="15.75" customHeight="1" hidden="1" outlineLevel="1">
      <c r="A165" s="33" t="s">
        <v>32</v>
      </c>
      <c r="B165" s="33"/>
      <c r="C165" s="33"/>
      <c r="D165" s="17">
        <f>D166+D167</f>
        <v>14724.301296000001</v>
      </c>
      <c r="E165" s="7"/>
      <c r="F165" s="8"/>
      <c r="G165" s="8"/>
      <c r="H165" s="8"/>
    </row>
    <row r="166" spans="1:8" ht="15.75" customHeight="1" hidden="1" outlineLevel="1">
      <c r="A166" s="32" t="s">
        <v>29</v>
      </c>
      <c r="B166" s="32"/>
      <c r="C166" s="32"/>
      <c r="D166" s="17">
        <v>4670.960999999999</v>
      </c>
      <c r="E166" s="7"/>
      <c r="F166" s="8"/>
      <c r="G166" s="8"/>
      <c r="H166" s="8"/>
    </row>
    <row r="167" spans="1:8" ht="15.75" customHeight="1" hidden="1" outlineLevel="1">
      <c r="A167" s="32" t="s">
        <v>31</v>
      </c>
      <c r="B167" s="32"/>
      <c r="C167" s="32"/>
      <c r="D167" s="17">
        <v>10053.340296000002</v>
      </c>
      <c r="E167" s="7"/>
      <c r="F167" s="8"/>
      <c r="G167" s="8"/>
      <c r="H167" s="8"/>
    </row>
    <row r="168" spans="1:8" ht="35.25" customHeight="1" hidden="1" outlineLevel="1">
      <c r="A168" s="31" t="s">
        <v>33</v>
      </c>
      <c r="B168" s="31"/>
      <c r="C168" s="31"/>
      <c r="D168" s="31"/>
      <c r="E168" s="31"/>
      <c r="F168" s="31"/>
      <c r="G168" s="31"/>
      <c r="H168" s="17">
        <v>539755.323</v>
      </c>
    </row>
    <row r="169" spans="1:8" ht="34.5" customHeight="1" hidden="1" outlineLevel="1">
      <c r="A169" s="31" t="s">
        <v>34</v>
      </c>
      <c r="B169" s="31"/>
      <c r="C169" s="31"/>
      <c r="D169" s="31"/>
      <c r="E169" s="31"/>
      <c r="F169" s="31"/>
      <c r="G169" s="31"/>
      <c r="H169" s="17">
        <v>27377.44</v>
      </c>
    </row>
    <row r="170" spans="1:8" ht="34.5" customHeight="1" hidden="1" outlineLevel="1">
      <c r="A170" s="31" t="s">
        <v>35</v>
      </c>
      <c r="B170" s="31"/>
      <c r="C170" s="31"/>
      <c r="D170" s="31"/>
      <c r="E170" s="31"/>
      <c r="F170" s="31"/>
      <c r="G170" s="31"/>
      <c r="H170" s="17">
        <f>E172+E173+E174+E175+E176</f>
        <v>171808.39429599998</v>
      </c>
    </row>
    <row r="171" spans="1:8" ht="15.75" hidden="1" outlineLevel="1">
      <c r="A171" s="31" t="s">
        <v>20</v>
      </c>
      <c r="B171" s="31"/>
      <c r="C171" s="14"/>
      <c r="D171" s="14"/>
      <c r="E171" s="14"/>
      <c r="F171" s="14"/>
      <c r="G171" s="14"/>
      <c r="H171" s="23"/>
    </row>
    <row r="172" spans="1:8" ht="15.75" customHeight="1" hidden="1" outlineLevel="1">
      <c r="A172" s="30" t="s">
        <v>36</v>
      </c>
      <c r="B172" s="30"/>
      <c r="C172" s="30"/>
      <c r="D172" s="30"/>
      <c r="E172" s="17">
        <v>14726.950296</v>
      </c>
      <c r="G172" s="8"/>
      <c r="H172" s="8"/>
    </row>
    <row r="173" spans="1:8" ht="15.75" customHeight="1" hidden="1" outlineLevel="1">
      <c r="A173" s="30" t="s">
        <v>37</v>
      </c>
      <c r="B173" s="30"/>
      <c r="C173" s="30"/>
      <c r="D173" s="30"/>
      <c r="E173" s="21">
        <v>124326.37099999998</v>
      </c>
      <c r="G173" s="8"/>
      <c r="H173" s="8"/>
    </row>
    <row r="174" spans="1:8" ht="15.75" customHeight="1" hidden="1" outlineLevel="1">
      <c r="A174" s="30" t="s">
        <v>38</v>
      </c>
      <c r="B174" s="30"/>
      <c r="C174" s="30"/>
      <c r="D174" s="30"/>
      <c r="E174" s="21">
        <v>32755.073000000008</v>
      </c>
      <c r="G174" s="8"/>
      <c r="H174" s="8"/>
    </row>
    <row r="175" spans="1:8" ht="15.75" customHeight="1" hidden="1" outlineLevel="1">
      <c r="A175" s="30" t="s">
        <v>39</v>
      </c>
      <c r="B175" s="30"/>
      <c r="C175" s="30"/>
      <c r="D175" s="30"/>
      <c r="E175" s="22">
        <v>0</v>
      </c>
      <c r="G175" s="8"/>
      <c r="H175" s="8"/>
    </row>
    <row r="176" spans="1:8" ht="15.75" customHeight="1" hidden="1" outlineLevel="1">
      <c r="A176" s="30" t="s">
        <v>40</v>
      </c>
      <c r="B176" s="30"/>
      <c r="C176" s="30"/>
      <c r="D176" s="30"/>
      <c r="E176" s="22">
        <v>0</v>
      </c>
      <c r="G176" s="8"/>
      <c r="H176" s="8"/>
    </row>
    <row r="177" spans="1:8" ht="31.5" customHeight="1" hidden="1" outlineLevel="1">
      <c r="A177" s="31" t="s">
        <v>41</v>
      </c>
      <c r="B177" s="31"/>
      <c r="C177" s="31"/>
      <c r="D177" s="31"/>
      <c r="E177" s="31"/>
      <c r="F177" s="31"/>
      <c r="G177" s="31"/>
      <c r="H177" s="17">
        <v>196078.2</v>
      </c>
    </row>
    <row r="178" spans="1:8" ht="34.5" customHeight="1" hidden="1" outlineLevel="1">
      <c r="A178" s="31" t="s">
        <v>42</v>
      </c>
      <c r="B178" s="31"/>
      <c r="C178" s="31"/>
      <c r="D178" s="31"/>
      <c r="E178" s="31"/>
      <c r="F178" s="31"/>
      <c r="G178" s="31"/>
      <c r="H178" s="12">
        <v>1.72</v>
      </c>
    </row>
    <row r="179" ht="15.75" hidden="1" outlineLevel="1"/>
    <row r="180" ht="15.75" collapsed="1"/>
  </sheetData>
  <sheetProtection/>
  <mergeCells count="16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  <mergeCell ref="A63:H63"/>
    <mergeCell ref="A65:H65"/>
    <mergeCell ref="A66:H66"/>
    <mergeCell ref="A67:G67"/>
    <mergeCell ref="A69:H69"/>
    <mergeCell ref="A70:G70"/>
    <mergeCell ref="A71:G71"/>
    <mergeCell ref="A72:G72"/>
    <mergeCell ref="A73:G73"/>
    <mergeCell ref="A74:G74"/>
    <mergeCell ref="A75:G75"/>
    <mergeCell ref="A76:B76"/>
    <mergeCell ref="A77:D77"/>
    <mergeCell ref="A78:D78"/>
    <mergeCell ref="A79:D79"/>
    <mergeCell ref="A80:D80"/>
    <mergeCell ref="A81:D81"/>
    <mergeCell ref="A82:G82"/>
    <mergeCell ref="A83:G83"/>
    <mergeCell ref="A84:B84"/>
    <mergeCell ref="A85:C85"/>
    <mergeCell ref="A86:C86"/>
    <mergeCell ref="A87:C87"/>
    <mergeCell ref="A88:C88"/>
    <mergeCell ref="A89:C89"/>
    <mergeCell ref="A90:C90"/>
    <mergeCell ref="A91:C91"/>
    <mergeCell ref="A92:G92"/>
    <mergeCell ref="A93:G93"/>
    <mergeCell ref="A94:G94"/>
    <mergeCell ref="A95:B95"/>
    <mergeCell ref="A96:D96"/>
    <mergeCell ref="A97:D97"/>
    <mergeCell ref="A98:D98"/>
    <mergeCell ref="A99:D99"/>
    <mergeCell ref="A100:D100"/>
    <mergeCell ref="A101:G101"/>
    <mergeCell ref="A102:G102"/>
    <mergeCell ref="A104:H104"/>
    <mergeCell ref="A105:G105"/>
    <mergeCell ref="A107:H107"/>
    <mergeCell ref="A108:G108"/>
    <mergeCell ref="A109:G109"/>
    <mergeCell ref="A110:G110"/>
    <mergeCell ref="A111:G111"/>
    <mergeCell ref="A112:G112"/>
    <mergeCell ref="A113:G113"/>
    <mergeCell ref="A114:B114"/>
    <mergeCell ref="A115:D115"/>
    <mergeCell ref="A116:D116"/>
    <mergeCell ref="A117:D117"/>
    <mergeCell ref="A118:D118"/>
    <mergeCell ref="A119:D119"/>
    <mergeCell ref="A120:G120"/>
    <mergeCell ref="A121:G121"/>
    <mergeCell ref="A122:B122"/>
    <mergeCell ref="A123:C123"/>
    <mergeCell ref="A124:C124"/>
    <mergeCell ref="A125:C125"/>
    <mergeCell ref="A126:C126"/>
    <mergeCell ref="A127:C127"/>
    <mergeCell ref="A128:C128"/>
    <mergeCell ref="A129:C129"/>
    <mergeCell ref="A130:G130"/>
    <mergeCell ref="A131:G131"/>
    <mergeCell ref="A132:G132"/>
    <mergeCell ref="A133:B133"/>
    <mergeCell ref="A134:D134"/>
    <mergeCell ref="A135:D135"/>
    <mergeCell ref="A136:D136"/>
    <mergeCell ref="A137:D137"/>
    <mergeCell ref="A138:D138"/>
    <mergeCell ref="A139:G139"/>
    <mergeCell ref="A140:G140"/>
    <mergeCell ref="A142:H142"/>
    <mergeCell ref="A143:G143"/>
    <mergeCell ref="A145:H145"/>
    <mergeCell ref="A146:G146"/>
    <mergeCell ref="A147:G147"/>
    <mergeCell ref="A148:G148"/>
    <mergeCell ref="A149:G149"/>
    <mergeCell ref="A150:G150"/>
    <mergeCell ref="A151:G151"/>
    <mergeCell ref="A152:B152"/>
    <mergeCell ref="A153:D153"/>
    <mergeCell ref="A154:D154"/>
    <mergeCell ref="A155:D155"/>
    <mergeCell ref="A156:D156"/>
    <mergeCell ref="A157:D157"/>
    <mergeCell ref="A158:G158"/>
    <mergeCell ref="A159:G159"/>
    <mergeCell ref="A160:B160"/>
    <mergeCell ref="A161:C161"/>
    <mergeCell ref="A162:C162"/>
    <mergeCell ref="A163:C163"/>
    <mergeCell ref="A164:C164"/>
    <mergeCell ref="A165:C165"/>
    <mergeCell ref="A166:C166"/>
    <mergeCell ref="A167:C167"/>
    <mergeCell ref="A168:G168"/>
    <mergeCell ref="A169:G169"/>
    <mergeCell ref="A170:G170"/>
    <mergeCell ref="A171:B171"/>
    <mergeCell ref="A172:D172"/>
    <mergeCell ref="A173:D173"/>
    <mergeCell ref="A174:D174"/>
    <mergeCell ref="A175:D175"/>
    <mergeCell ref="A176:D176"/>
    <mergeCell ref="A177:G177"/>
    <mergeCell ref="A178:G178"/>
  </mergeCells>
  <conditionalFormatting sqref="J67:K67">
    <cfRule type="containsText" priority="27" dxfId="12" operator="containsText" stopIfTrue="1" text="ИЗМЕНИЛАСЬ">
      <formula>NOT(ISERROR(SEARCH("ИЗМЕНИЛАСЬ",J67)))</formula>
    </cfRule>
    <cfRule type="containsText" priority="28" dxfId="12" operator="containsText" stopIfTrue="1" text="ЛОЖЬ">
      <formula>NOT(ISERROR(SEARCH("ЛОЖЬ",J67)))</formula>
    </cfRule>
  </conditionalFormatting>
  <conditionalFormatting sqref="J105:K105">
    <cfRule type="containsText" priority="25" dxfId="12" operator="containsText" stopIfTrue="1" text="ИЗМЕНИЛАСЬ">
      <formula>NOT(ISERROR(SEARCH("ИЗМЕНИЛАСЬ",J105)))</formula>
    </cfRule>
    <cfRule type="containsText" priority="26" dxfId="12" operator="containsText" stopIfTrue="1" text="ЛОЖЬ">
      <formula>NOT(ISERROR(SEARCH("ЛОЖЬ",J105)))</formula>
    </cfRule>
  </conditionalFormatting>
  <conditionalFormatting sqref="J143:K143">
    <cfRule type="containsText" priority="23" dxfId="12" operator="containsText" stopIfTrue="1" text="ИЗМЕНИЛАСЬ">
      <formula>NOT(ISERROR(SEARCH("ИЗМЕНИЛАСЬ",J143)))</formula>
    </cfRule>
    <cfRule type="containsText" priority="24" dxfId="12" operator="containsText" stopIfTrue="1" text="ЛОЖЬ">
      <formula>NOT(ISERROR(SEARCH("ЛОЖЬ",J143)))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42" t="s">
        <v>57</v>
      </c>
      <c r="B3" s="42"/>
      <c r="C3" s="42"/>
      <c r="D3" s="42"/>
      <c r="E3" s="42"/>
      <c r="F3" s="42"/>
      <c r="G3" s="42"/>
      <c r="H3" s="42"/>
    </row>
    <row r="4" spans="1:5" ht="15.75">
      <c r="A4" s="7"/>
      <c r="B4" s="7"/>
      <c r="C4" s="9"/>
      <c r="D4" s="9"/>
      <c r="E4" s="9"/>
    </row>
    <row r="5" spans="1:8" ht="44.25" customHeight="1">
      <c r="A5" s="42" t="s">
        <v>2</v>
      </c>
      <c r="B5" s="42"/>
      <c r="C5" s="42"/>
      <c r="D5" s="42"/>
      <c r="E5" s="42"/>
      <c r="F5" s="42"/>
      <c r="G5" s="42"/>
      <c r="H5" s="42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4"/>
    </row>
    <row r="8" spans="1:9" ht="15.75">
      <c r="A8" s="37"/>
      <c r="B8" s="37"/>
      <c r="C8" s="37"/>
      <c r="D8" s="37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4" t="s">
        <v>10</v>
      </c>
      <c r="B9" s="44"/>
      <c r="C9" s="44"/>
      <c r="D9" s="44"/>
      <c r="E9" s="11">
        <v>2417.34</v>
      </c>
      <c r="F9" s="11">
        <f>E9</f>
        <v>2417.34</v>
      </c>
      <c r="G9" s="11">
        <f>F9</f>
        <v>2417.34</v>
      </c>
      <c r="H9" s="11">
        <f>G9</f>
        <v>2417.34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41" t="s">
        <v>11</v>
      </c>
      <c r="B11" s="41"/>
      <c r="C11" s="41"/>
      <c r="D11" s="41"/>
      <c r="E11" s="41"/>
      <c r="F11" s="41"/>
      <c r="G11" s="41"/>
      <c r="H11" s="12">
        <v>2280.01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41" t="s">
        <v>12</v>
      </c>
      <c r="B13" s="41"/>
      <c r="C13" s="41"/>
      <c r="D13" s="41"/>
      <c r="E13" s="41"/>
      <c r="F13" s="41"/>
      <c r="G13" s="41"/>
      <c r="H13" s="41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1127.21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818825.89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0.0014079944049119847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754.088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25.104000000000003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273.4347309607148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22.377860160714768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203.31802110000007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47.73884969999996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284.4314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9400.923000000006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2.891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0.171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1.867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0.853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9398.032000000007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3203.0790000000034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6194.953000000004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455015.765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17024.645000000004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7">
        <f>SUM(E40:E44)</f>
        <v>154855.4170000001</v>
      </c>
      <c r="I38" s="18" t="s">
        <v>19</v>
      </c>
    </row>
    <row r="39" spans="1:9" ht="16.5" customHeight="1">
      <c r="A39" s="31" t="s">
        <v>20</v>
      </c>
      <c r="B39" s="31"/>
      <c r="C39" s="14"/>
      <c r="D39" s="14"/>
      <c r="E39" s="14"/>
      <c r="F39" s="14"/>
      <c r="G39" s="14"/>
      <c r="H39" s="23"/>
      <c r="I39" s="18"/>
    </row>
    <row r="40" spans="1:13" ht="15.75" customHeight="1">
      <c r="A40" s="30" t="s">
        <v>36</v>
      </c>
      <c r="B40" s="30"/>
      <c r="C40" s="30"/>
      <c r="D40" s="30"/>
      <c r="E40" s="17">
        <v>9400.923000000008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21">
        <v>113709.29700000011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31745.196999999982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7">
        <v>159992.7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2">
        <v>-0.1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7"/>
      <c r="I47" s="8"/>
      <c r="K47" s="7"/>
      <c r="L47" s="7"/>
      <c r="M47" s="7"/>
    </row>
    <row r="48" spans="1:13" ht="38.25" customHeight="1">
      <c r="A48" s="34" t="s">
        <v>58</v>
      </c>
      <c r="B48" s="34"/>
      <c r="C48" s="34"/>
      <c r="D48" s="34"/>
      <c r="E48" s="34"/>
      <c r="F48" s="34"/>
      <c r="G48" s="34"/>
      <c r="H48" s="34"/>
      <c r="J48" s="7"/>
      <c r="K48" s="7"/>
      <c r="L48" s="7"/>
      <c r="M48" s="7"/>
    </row>
    <row r="49" spans="1:13" ht="21.75" customHeight="1">
      <c r="A49" s="45" t="s">
        <v>59</v>
      </c>
      <c r="B49" s="45"/>
      <c r="C49" s="45"/>
      <c r="D49" s="45"/>
      <c r="E49" s="37" t="s">
        <v>5</v>
      </c>
      <c r="F49" s="37"/>
      <c r="G49" s="37"/>
      <c r="H49" s="37"/>
      <c r="K49" s="7"/>
      <c r="L49" s="7"/>
      <c r="M49" s="7"/>
    </row>
    <row r="50" spans="1:13" ht="21.75" customHeight="1">
      <c r="A50" s="45"/>
      <c r="B50" s="45"/>
      <c r="C50" s="45"/>
      <c r="D50" s="45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6" t="s">
        <v>60</v>
      </c>
      <c r="B51" s="46"/>
      <c r="C51" s="46"/>
      <c r="D51" s="46"/>
      <c r="E51" s="28">
        <v>2417.55</v>
      </c>
      <c r="F51" s="28">
        <f aca="true" t="shared" si="0" ref="F51:H52">E51</f>
        <v>2417.55</v>
      </c>
      <c r="G51" s="28">
        <f t="shared" si="0"/>
        <v>2417.55</v>
      </c>
      <c r="H51" s="28">
        <f t="shared" si="0"/>
        <v>2417.55</v>
      </c>
    </row>
    <row r="52" spans="1:8" ht="39" customHeight="1">
      <c r="A52" s="46" t="s">
        <v>61</v>
      </c>
      <c r="B52" s="46"/>
      <c r="C52" s="46"/>
      <c r="D52" s="46"/>
      <c r="E52" s="28">
        <v>2368.23</v>
      </c>
      <c r="F52" s="28">
        <f t="shared" si="0"/>
        <v>2368.23</v>
      </c>
      <c r="G52" s="28">
        <f t="shared" si="0"/>
        <v>2368.23</v>
      </c>
      <c r="H52" s="28">
        <f t="shared" si="0"/>
        <v>2368.23</v>
      </c>
    </row>
    <row r="53" spans="1:13" ht="32.25" customHeight="1">
      <c r="A53" s="47" t="s">
        <v>62</v>
      </c>
      <c r="B53" s="47"/>
      <c r="C53" s="47"/>
      <c r="D53" s="47"/>
      <c r="E53" s="47"/>
      <c r="F53" s="47"/>
      <c r="G53" s="47"/>
      <c r="H53" s="47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42" t="s">
        <v>43</v>
      </c>
      <c r="B55" s="42"/>
      <c r="C55" s="42"/>
      <c r="D55" s="42"/>
      <c r="E55" s="42"/>
      <c r="F55" s="42"/>
      <c r="G55" s="42"/>
      <c r="H55" s="42"/>
    </row>
    <row r="56" spans="1:8" ht="17.25" customHeight="1">
      <c r="A56" s="41" t="s">
        <v>44</v>
      </c>
      <c r="B56" s="41"/>
      <c r="C56" s="41"/>
      <c r="D56" s="41"/>
      <c r="E56" s="41"/>
      <c r="F56" s="41"/>
      <c r="G56" s="41"/>
      <c r="H56" s="41"/>
    </row>
    <row r="57" spans="1:9" ht="15.75" customHeight="1">
      <c r="A57" s="37" t="s">
        <v>45</v>
      </c>
      <c r="B57" s="37" t="s">
        <v>4</v>
      </c>
      <c r="C57" s="37"/>
      <c r="D57" s="37"/>
      <c r="E57" s="37" t="s">
        <v>5</v>
      </c>
      <c r="F57" s="37"/>
      <c r="G57" s="37"/>
      <c r="H57" s="37"/>
      <c r="I57" s="9"/>
    </row>
    <row r="58" spans="1:9" ht="15.75">
      <c r="A58" s="37"/>
      <c r="B58" s="37"/>
      <c r="C58" s="37"/>
      <c r="D58" s="37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7" t="s">
        <v>10</v>
      </c>
      <c r="C59" s="37"/>
      <c r="D59" s="37"/>
      <c r="E59" s="11">
        <v>1128.55</v>
      </c>
      <c r="F59" s="11">
        <f>E59</f>
        <v>1128.55</v>
      </c>
      <c r="G59" s="11">
        <f>F59</f>
        <v>1128.55</v>
      </c>
      <c r="H59" s="11">
        <f>G59</f>
        <v>1128.55</v>
      </c>
      <c r="I59" s="9"/>
    </row>
    <row r="60" spans="1:9" ht="15.75">
      <c r="A60" s="10" t="s">
        <v>47</v>
      </c>
      <c r="B60" s="37" t="s">
        <v>10</v>
      </c>
      <c r="C60" s="37"/>
      <c r="D60" s="37"/>
      <c r="E60" s="11">
        <v>2624.35</v>
      </c>
      <c r="F60" s="11">
        <f aca="true" t="shared" si="1" ref="F60:H61">E60</f>
        <v>2624.35</v>
      </c>
      <c r="G60" s="11">
        <f t="shared" si="1"/>
        <v>2624.35</v>
      </c>
      <c r="H60" s="11">
        <f t="shared" si="1"/>
        <v>2624.35</v>
      </c>
      <c r="I60" s="9"/>
    </row>
    <row r="61" spans="1:9" ht="15.75">
      <c r="A61" s="10" t="s">
        <v>48</v>
      </c>
      <c r="B61" s="37" t="s">
        <v>10</v>
      </c>
      <c r="C61" s="37"/>
      <c r="D61" s="37"/>
      <c r="E61" s="11">
        <v>6817.9</v>
      </c>
      <c r="F61" s="11">
        <f t="shared" si="1"/>
        <v>6817.9</v>
      </c>
      <c r="G61" s="11">
        <f t="shared" si="1"/>
        <v>6817.9</v>
      </c>
      <c r="H61" s="11">
        <f t="shared" si="1"/>
        <v>6817.9</v>
      </c>
      <c r="I61" s="9"/>
    </row>
    <row r="62" spans="1:7" ht="15.75">
      <c r="A62" s="7"/>
      <c r="B62" s="7"/>
      <c r="C62" s="9"/>
      <c r="D62" s="7"/>
      <c r="E62" s="29"/>
      <c r="G62" s="7"/>
    </row>
    <row r="63" spans="1:8" ht="17.25" customHeight="1">
      <c r="A63" s="34" t="s">
        <v>49</v>
      </c>
      <c r="B63" s="34"/>
      <c r="C63" s="34"/>
      <c r="D63" s="34"/>
      <c r="E63" s="34"/>
      <c r="F63" s="34"/>
      <c r="G63" s="34"/>
      <c r="H63" s="34"/>
    </row>
    <row r="64" spans="1:9" ht="15.75">
      <c r="A64" s="37" t="s">
        <v>45</v>
      </c>
      <c r="B64" s="37" t="s">
        <v>4</v>
      </c>
      <c r="C64" s="37"/>
      <c r="D64" s="37"/>
      <c r="E64" s="37" t="s">
        <v>5</v>
      </c>
      <c r="F64" s="37"/>
      <c r="G64" s="37"/>
      <c r="H64" s="37"/>
      <c r="I64" s="9"/>
    </row>
    <row r="65" spans="1:9" ht="17.25" customHeight="1">
      <c r="A65" s="37"/>
      <c r="B65" s="37"/>
      <c r="C65" s="37"/>
      <c r="D65" s="37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7" t="s">
        <v>10</v>
      </c>
      <c r="C66" s="37"/>
      <c r="D66" s="37"/>
      <c r="E66" s="11">
        <v>1128.55</v>
      </c>
      <c r="F66" s="11">
        <f aca="true" t="shared" si="2" ref="F66:H67">E66</f>
        <v>1128.55</v>
      </c>
      <c r="G66" s="11">
        <f t="shared" si="2"/>
        <v>1128.55</v>
      </c>
      <c r="H66" s="11">
        <f t="shared" si="2"/>
        <v>1128.55</v>
      </c>
      <c r="I66" s="9"/>
    </row>
    <row r="67" spans="1:13" ht="15.75">
      <c r="A67" s="10" t="s">
        <v>50</v>
      </c>
      <c r="B67" s="37" t="s">
        <v>10</v>
      </c>
      <c r="C67" s="37"/>
      <c r="D67" s="37"/>
      <c r="E67" s="11">
        <v>4269.71</v>
      </c>
      <c r="F67" s="11">
        <f t="shared" si="2"/>
        <v>4269.71</v>
      </c>
      <c r="G67" s="11">
        <f t="shared" si="2"/>
        <v>4269.71</v>
      </c>
      <c r="H67" s="11">
        <f t="shared" si="2"/>
        <v>4269.71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8" t="s">
        <v>51</v>
      </c>
      <c r="B69" s="38"/>
      <c r="C69" s="38"/>
      <c r="D69" s="38"/>
      <c r="E69" s="38"/>
      <c r="F69" s="38"/>
      <c r="G69" s="38"/>
      <c r="H69" s="38"/>
      <c r="J69" s="25"/>
      <c r="K69" s="25"/>
    </row>
    <row r="70" spans="1:8" ht="15.75">
      <c r="A70" s="39" t="s">
        <v>52</v>
      </c>
      <c r="B70" s="39"/>
      <c r="C70" s="39"/>
      <c r="D70" s="39"/>
      <c r="E70" s="39"/>
      <c r="F70" s="39"/>
      <c r="G70" s="39"/>
      <c r="H70" s="39"/>
    </row>
    <row r="71" spans="1:8" ht="15.75">
      <c r="A71" s="26"/>
      <c r="B71" s="26"/>
      <c r="C71" s="26"/>
      <c r="D71" s="26"/>
      <c r="E71" s="26"/>
      <c r="F71" s="26"/>
      <c r="G71" s="26"/>
      <c r="H71" s="26"/>
    </row>
    <row r="72" spans="1:8" ht="15.75" hidden="1" outlineLevel="1">
      <c r="A72" s="40" t="s">
        <v>53</v>
      </c>
      <c r="B72" s="40"/>
      <c r="C72" s="40"/>
      <c r="D72" s="40"/>
      <c r="E72" s="40"/>
      <c r="F72" s="40"/>
      <c r="G72" s="40"/>
      <c r="H72" s="40"/>
    </row>
    <row r="73" spans="1:9" s="8" customFormat="1" ht="15.75" hidden="1" outlineLevel="1">
      <c r="A73" s="36" t="s">
        <v>54</v>
      </c>
      <c r="B73" s="36"/>
      <c r="C73" s="36"/>
      <c r="D73" s="36"/>
      <c r="E73" s="36"/>
      <c r="F73" s="36"/>
      <c r="G73" s="36"/>
      <c r="H73" s="36"/>
      <c r="I73" s="7"/>
    </row>
    <row r="74" spans="1:9" s="8" customFormat="1" ht="40.5" customHeight="1" hidden="1" outlineLevel="1">
      <c r="A74" s="35" t="s">
        <v>11</v>
      </c>
      <c r="B74" s="35"/>
      <c r="C74" s="35"/>
      <c r="D74" s="35"/>
      <c r="E74" s="35"/>
      <c r="F74" s="35"/>
      <c r="G74" s="35"/>
      <c r="H74" s="12">
        <f>ROUND(H77+H78*H79,2)</f>
        <v>2038.21</v>
      </c>
      <c r="I74" s="7"/>
    </row>
    <row r="75" spans="1:9" s="8" customFormat="1" ht="15.75" hidden="1" outlineLevel="1">
      <c r="A75" s="7"/>
      <c r="B75" s="7"/>
      <c r="C75" s="13"/>
      <c r="D75" s="13"/>
      <c r="E75" s="13"/>
      <c r="F75" s="7"/>
      <c r="G75" s="4"/>
      <c r="H75" s="7"/>
      <c r="I75" s="7"/>
    </row>
    <row r="76" spans="1:9" s="8" customFormat="1" ht="33.75" customHeight="1" hidden="1" outlineLevel="1">
      <c r="A76" s="35" t="s">
        <v>12</v>
      </c>
      <c r="B76" s="35"/>
      <c r="C76" s="35"/>
      <c r="D76" s="35"/>
      <c r="E76" s="35"/>
      <c r="F76" s="35"/>
      <c r="G76" s="35"/>
      <c r="H76" s="35"/>
      <c r="I76" s="7"/>
    </row>
    <row r="77" spans="1:9" s="8" customFormat="1" ht="21.75" customHeight="1" hidden="1" outlineLevel="1">
      <c r="A77" s="34" t="s">
        <v>13</v>
      </c>
      <c r="B77" s="34"/>
      <c r="C77" s="34"/>
      <c r="D77" s="34"/>
      <c r="E77" s="34"/>
      <c r="F77" s="34"/>
      <c r="G77" s="34"/>
      <c r="H77" s="12">
        <v>1008.94</v>
      </c>
      <c r="I77" s="7"/>
    </row>
    <row r="78" spans="1:9" s="8" customFormat="1" ht="25.5" customHeight="1" hidden="1" outlineLevel="1">
      <c r="A78" s="34" t="s">
        <v>14</v>
      </c>
      <c r="B78" s="34"/>
      <c r="C78" s="34"/>
      <c r="D78" s="34"/>
      <c r="E78" s="34"/>
      <c r="F78" s="34"/>
      <c r="G78" s="34"/>
      <c r="H78" s="12">
        <v>682616.75</v>
      </c>
      <c r="I78" s="7"/>
    </row>
    <row r="79" spans="1:11" s="8" customFormat="1" ht="35.25" customHeight="1" hidden="1" outlineLevel="1">
      <c r="A79" s="34" t="s">
        <v>15</v>
      </c>
      <c r="B79" s="34"/>
      <c r="C79" s="34"/>
      <c r="D79" s="34"/>
      <c r="E79" s="34"/>
      <c r="F79" s="34"/>
      <c r="G79" s="34"/>
      <c r="H79" s="15">
        <f>(H80+H81-(H82+H89))/(H99+H100-(H101+H108))</f>
        <v>0.0015078307313733197</v>
      </c>
      <c r="I79" s="7"/>
      <c r="K79" s="20"/>
    </row>
    <row r="80" spans="1:11" s="8" customFormat="1" ht="24.75" customHeight="1" hidden="1" outlineLevel="1">
      <c r="A80" s="34" t="s">
        <v>16</v>
      </c>
      <c r="B80" s="34"/>
      <c r="C80" s="34"/>
      <c r="D80" s="34"/>
      <c r="E80" s="34"/>
      <c r="F80" s="34"/>
      <c r="G80" s="34"/>
      <c r="H80" s="17">
        <v>881.411</v>
      </c>
      <c r="I80" s="7"/>
      <c r="K80" s="20"/>
    </row>
    <row r="81" spans="1:9" s="8" customFormat="1" ht="35.25" customHeight="1" hidden="1" outlineLevel="1">
      <c r="A81" s="34" t="s">
        <v>17</v>
      </c>
      <c r="B81" s="34"/>
      <c r="C81" s="34"/>
      <c r="D81" s="34"/>
      <c r="E81" s="34"/>
      <c r="F81" s="34"/>
      <c r="G81" s="34"/>
      <c r="H81" s="17">
        <v>28.216</v>
      </c>
      <c r="I81" s="7"/>
    </row>
    <row r="82" spans="1:9" s="8" customFormat="1" ht="36.75" customHeight="1" hidden="1" outlineLevel="1">
      <c r="A82" s="34" t="s">
        <v>18</v>
      </c>
      <c r="B82" s="34"/>
      <c r="C82" s="34"/>
      <c r="D82" s="34"/>
      <c r="E82" s="34"/>
      <c r="F82" s="34"/>
      <c r="G82" s="34"/>
      <c r="H82" s="17">
        <f>E84+E85+E86+E87+E88</f>
        <v>302.4978673272619</v>
      </c>
      <c r="I82" s="7"/>
    </row>
    <row r="83" spans="1:9" s="8" customFormat="1" ht="15.75" hidden="1" outlineLevel="1">
      <c r="A83" s="34" t="s">
        <v>20</v>
      </c>
      <c r="B83" s="34"/>
      <c r="C83" s="14"/>
      <c r="D83" s="14"/>
      <c r="E83" s="14"/>
      <c r="F83" s="14"/>
      <c r="G83" s="14"/>
      <c r="H83" s="19"/>
      <c r="I83" s="7"/>
    </row>
    <row r="84" spans="1:9" s="8" customFormat="1" ht="15.75" customHeight="1" hidden="1" outlineLevel="1">
      <c r="A84" s="30" t="s">
        <v>21</v>
      </c>
      <c r="B84" s="30"/>
      <c r="C84" s="30"/>
      <c r="D84" s="30"/>
      <c r="E84" s="17">
        <v>33.68037902726185</v>
      </c>
      <c r="F84" s="7"/>
      <c r="I84" s="7"/>
    </row>
    <row r="85" spans="1:8" ht="15.75" customHeight="1" hidden="1" outlineLevel="1">
      <c r="A85" s="30" t="s">
        <v>22</v>
      </c>
      <c r="B85" s="30"/>
      <c r="C85" s="30"/>
      <c r="D85" s="30"/>
      <c r="E85" s="21">
        <v>221.0948159</v>
      </c>
      <c r="G85" s="8"/>
      <c r="H85" s="8"/>
    </row>
    <row r="86" spans="1:8" ht="15.75" customHeight="1" hidden="1" outlineLevel="1">
      <c r="A86" s="30" t="s">
        <v>23</v>
      </c>
      <c r="B86" s="30"/>
      <c r="C86" s="30"/>
      <c r="D86" s="30"/>
      <c r="E86" s="21">
        <v>47.7226724</v>
      </c>
      <c r="G86" s="8"/>
      <c r="H86" s="8"/>
    </row>
    <row r="87" spans="1:8" ht="15.75" customHeight="1" hidden="1" outlineLevel="1">
      <c r="A87" s="30" t="s">
        <v>24</v>
      </c>
      <c r="B87" s="30"/>
      <c r="C87" s="30"/>
      <c r="D87" s="30"/>
      <c r="E87" s="22">
        <v>0</v>
      </c>
      <c r="G87" s="8"/>
      <c r="H87" s="8"/>
    </row>
    <row r="88" spans="1:8" ht="15.75" customHeight="1" hidden="1" outlineLevel="1">
      <c r="A88" s="30" t="s">
        <v>25</v>
      </c>
      <c r="B88" s="30"/>
      <c r="C88" s="30"/>
      <c r="D88" s="30"/>
      <c r="E88" s="22">
        <v>0</v>
      </c>
      <c r="G88" s="8"/>
      <c r="H88" s="8"/>
    </row>
    <row r="89" spans="1:8" ht="24" customHeight="1" hidden="1" outlineLevel="1">
      <c r="A89" s="31" t="s">
        <v>26</v>
      </c>
      <c r="B89" s="31"/>
      <c r="C89" s="31"/>
      <c r="D89" s="31"/>
      <c r="E89" s="31"/>
      <c r="F89" s="31"/>
      <c r="G89" s="31"/>
      <c r="H89" s="17">
        <v>308.6</v>
      </c>
    </row>
    <row r="90" spans="1:8" ht="33" customHeight="1" hidden="1" outlineLevel="1">
      <c r="A90" s="31" t="s">
        <v>27</v>
      </c>
      <c r="B90" s="31"/>
      <c r="C90" s="31"/>
      <c r="D90" s="31"/>
      <c r="E90" s="31"/>
      <c r="F90" s="31"/>
      <c r="G90" s="31"/>
      <c r="H90" s="21">
        <f>D92+D96</f>
        <v>13190.389832999997</v>
      </c>
    </row>
    <row r="91" spans="1:8" ht="15.75" hidden="1" outlineLevel="1">
      <c r="A91" s="31" t="s">
        <v>20</v>
      </c>
      <c r="B91" s="31"/>
      <c r="C91" s="14"/>
      <c r="D91" s="14"/>
      <c r="E91" s="14"/>
      <c r="F91" s="14"/>
      <c r="G91" s="14"/>
      <c r="H91" s="23"/>
    </row>
    <row r="92" spans="1:8" ht="15.75" customHeight="1" hidden="1" outlineLevel="1">
      <c r="A92" s="33" t="s">
        <v>28</v>
      </c>
      <c r="B92" s="33"/>
      <c r="C92" s="33"/>
      <c r="D92" s="17">
        <f>D93+D94+D95</f>
        <v>5.378999999999948</v>
      </c>
      <c r="E92" s="7"/>
      <c r="F92" s="8"/>
      <c r="G92" s="8"/>
      <c r="H92" s="8"/>
    </row>
    <row r="93" spans="1:8" ht="15.75" customHeight="1" hidden="1" outlineLevel="1">
      <c r="A93" s="32" t="s">
        <v>29</v>
      </c>
      <c r="B93" s="32"/>
      <c r="C93" s="32"/>
      <c r="D93" s="17">
        <v>1.3579999999999899</v>
      </c>
      <c r="E93" s="7"/>
      <c r="F93" s="8"/>
      <c r="G93" s="8"/>
      <c r="H93" s="8"/>
    </row>
    <row r="94" spans="1:8" ht="15.75" customHeight="1" hidden="1" outlineLevel="1">
      <c r="A94" s="32" t="s">
        <v>30</v>
      </c>
      <c r="B94" s="32"/>
      <c r="C94" s="32"/>
      <c r="D94" s="17">
        <v>3.3909999999999627</v>
      </c>
      <c r="E94" s="7"/>
      <c r="F94" s="8"/>
      <c r="G94" s="8"/>
      <c r="H94" s="8"/>
    </row>
    <row r="95" spans="1:8" ht="15.75" customHeight="1" hidden="1" outlineLevel="1">
      <c r="A95" s="32" t="s">
        <v>31</v>
      </c>
      <c r="B95" s="32"/>
      <c r="C95" s="32"/>
      <c r="D95" s="17">
        <v>0.6299999999999955</v>
      </c>
      <c r="E95" s="7"/>
      <c r="F95" s="8"/>
      <c r="G95" s="8"/>
      <c r="H95" s="8"/>
    </row>
    <row r="96" spans="1:8" ht="15.75" customHeight="1" hidden="1" outlineLevel="1">
      <c r="A96" s="33" t="s">
        <v>32</v>
      </c>
      <c r="B96" s="33"/>
      <c r="C96" s="33"/>
      <c r="D96" s="17">
        <f>D97+D98</f>
        <v>13185.010832999997</v>
      </c>
      <c r="E96" s="7"/>
      <c r="F96" s="8"/>
      <c r="G96" s="8"/>
      <c r="H96" s="8"/>
    </row>
    <row r="97" spans="1:8" ht="15.75" customHeight="1" hidden="1" outlineLevel="1">
      <c r="A97" s="32" t="s">
        <v>29</v>
      </c>
      <c r="B97" s="32"/>
      <c r="C97" s="32"/>
      <c r="D97" s="17">
        <v>4139.2249999999985</v>
      </c>
      <c r="E97" s="7"/>
      <c r="F97" s="8"/>
      <c r="G97" s="8"/>
      <c r="H97" s="8"/>
    </row>
    <row r="98" spans="1:8" ht="15.75" customHeight="1" hidden="1" outlineLevel="1">
      <c r="A98" s="32" t="s">
        <v>31</v>
      </c>
      <c r="B98" s="32"/>
      <c r="C98" s="32"/>
      <c r="D98" s="17">
        <v>9045.785832999998</v>
      </c>
      <c r="E98" s="7"/>
      <c r="F98" s="8"/>
      <c r="G98" s="8"/>
      <c r="H98" s="8"/>
    </row>
    <row r="99" spans="1:8" ht="35.25" customHeight="1" hidden="1" outlineLevel="1">
      <c r="A99" s="31" t="s">
        <v>33</v>
      </c>
      <c r="B99" s="31"/>
      <c r="C99" s="31"/>
      <c r="D99" s="31"/>
      <c r="E99" s="31"/>
      <c r="F99" s="31"/>
      <c r="G99" s="31"/>
      <c r="H99" s="17">
        <v>522891.048</v>
      </c>
    </row>
    <row r="100" spans="1:8" ht="34.5" customHeight="1" hidden="1" outlineLevel="1">
      <c r="A100" s="31" t="s">
        <v>34</v>
      </c>
      <c r="B100" s="31"/>
      <c r="C100" s="31"/>
      <c r="D100" s="31"/>
      <c r="E100" s="31"/>
      <c r="F100" s="31"/>
      <c r="G100" s="31"/>
      <c r="H100" s="17">
        <v>19681.281</v>
      </c>
    </row>
    <row r="101" spans="1:9" s="8" customFormat="1" ht="34.5" customHeight="1" hidden="1" outlineLevel="1">
      <c r="A101" s="31" t="s">
        <v>35</v>
      </c>
      <c r="B101" s="31"/>
      <c r="C101" s="31"/>
      <c r="D101" s="31"/>
      <c r="E101" s="31"/>
      <c r="F101" s="31"/>
      <c r="G101" s="31"/>
      <c r="H101" s="17">
        <f>E103+E104+E105+E106+E107</f>
        <v>170996.48983300003</v>
      </c>
      <c r="I101" s="7"/>
    </row>
    <row r="102" spans="1:9" s="8" customFormat="1" ht="15.75" hidden="1" outlineLevel="1">
      <c r="A102" s="31" t="s">
        <v>20</v>
      </c>
      <c r="B102" s="31"/>
      <c r="C102" s="14"/>
      <c r="D102" s="14"/>
      <c r="E102" s="14"/>
      <c r="F102" s="14"/>
      <c r="G102" s="14"/>
      <c r="H102" s="23"/>
      <c r="I102" s="7"/>
    </row>
    <row r="103" spans="1:9" s="8" customFormat="1" ht="15.75" customHeight="1" hidden="1" outlineLevel="1">
      <c r="A103" s="30" t="s">
        <v>36</v>
      </c>
      <c r="B103" s="30"/>
      <c r="C103" s="30"/>
      <c r="D103" s="30"/>
      <c r="E103" s="17">
        <v>13190.389832999997</v>
      </c>
      <c r="F103" s="7"/>
      <c r="I103" s="7"/>
    </row>
    <row r="104" spans="1:9" s="8" customFormat="1" ht="15.75" customHeight="1" hidden="1" outlineLevel="1">
      <c r="A104" s="30" t="s">
        <v>37</v>
      </c>
      <c r="B104" s="30"/>
      <c r="C104" s="30"/>
      <c r="D104" s="30"/>
      <c r="E104" s="21">
        <v>125445.403</v>
      </c>
      <c r="F104" s="7"/>
      <c r="I104" s="7"/>
    </row>
    <row r="105" spans="1:9" s="8" customFormat="1" ht="15.75" customHeight="1" hidden="1" outlineLevel="1">
      <c r="A105" s="30" t="s">
        <v>38</v>
      </c>
      <c r="B105" s="30"/>
      <c r="C105" s="30"/>
      <c r="D105" s="30"/>
      <c r="E105" s="21">
        <v>32360.697000000004</v>
      </c>
      <c r="F105" s="7"/>
      <c r="I105" s="7"/>
    </row>
    <row r="106" spans="1:9" s="8" customFormat="1" ht="15.75" customHeight="1" hidden="1" outlineLevel="1">
      <c r="A106" s="30" t="s">
        <v>39</v>
      </c>
      <c r="B106" s="30"/>
      <c r="C106" s="30"/>
      <c r="D106" s="30"/>
      <c r="E106" s="22">
        <v>0</v>
      </c>
      <c r="F106" s="7"/>
      <c r="I106" s="7"/>
    </row>
    <row r="107" spans="1:9" s="8" customFormat="1" ht="15.75" customHeight="1" hidden="1" outlineLevel="1">
      <c r="A107" s="30" t="s">
        <v>40</v>
      </c>
      <c r="B107" s="30"/>
      <c r="C107" s="30"/>
      <c r="D107" s="30"/>
      <c r="E107" s="22">
        <v>0</v>
      </c>
      <c r="F107" s="7"/>
      <c r="I107" s="7"/>
    </row>
    <row r="108" spans="1:9" s="8" customFormat="1" ht="31.5" customHeight="1" hidden="1" outlineLevel="1">
      <c r="A108" s="31" t="s">
        <v>41</v>
      </c>
      <c r="B108" s="31"/>
      <c r="C108" s="31"/>
      <c r="D108" s="31"/>
      <c r="E108" s="31"/>
      <c r="F108" s="31"/>
      <c r="G108" s="31"/>
      <c r="H108" s="17">
        <v>173590</v>
      </c>
      <c r="I108" s="7"/>
    </row>
    <row r="109" spans="1:9" s="8" customFormat="1" ht="34.5" customHeight="1" hidden="1" outlineLevel="1">
      <c r="A109" s="31" t="s">
        <v>42</v>
      </c>
      <c r="B109" s="31"/>
      <c r="C109" s="31"/>
      <c r="D109" s="31"/>
      <c r="E109" s="31"/>
      <c r="F109" s="31"/>
      <c r="G109" s="31"/>
      <c r="H109" s="12">
        <v>0</v>
      </c>
      <c r="I109" s="7"/>
    </row>
    <row r="110" ht="15.75" hidden="1" outlineLevel="1"/>
    <row r="111" spans="1:9" s="8" customFormat="1" ht="15.75" hidden="1" outlineLevel="1">
      <c r="A111" s="36" t="s">
        <v>55</v>
      </c>
      <c r="B111" s="36"/>
      <c r="C111" s="36"/>
      <c r="D111" s="36"/>
      <c r="E111" s="36"/>
      <c r="F111" s="36"/>
      <c r="G111" s="36"/>
      <c r="H111" s="36"/>
      <c r="I111" s="7"/>
    </row>
    <row r="112" spans="1:9" s="8" customFormat="1" ht="40.5" customHeight="1" hidden="1" outlineLevel="1">
      <c r="A112" s="35" t="s">
        <v>11</v>
      </c>
      <c r="B112" s="35"/>
      <c r="C112" s="35"/>
      <c r="D112" s="35"/>
      <c r="E112" s="35"/>
      <c r="F112" s="35"/>
      <c r="G112" s="35"/>
      <c r="H112" s="12">
        <f>ROUND(H115+H116*H117,2)</f>
        <v>1934.02</v>
      </c>
      <c r="I112" s="7"/>
    </row>
    <row r="113" spans="1:9" s="8" customFormat="1" ht="15.75" hidden="1" outlineLevel="1">
      <c r="A113" s="7"/>
      <c r="B113" s="7"/>
      <c r="C113" s="13"/>
      <c r="D113" s="13"/>
      <c r="E113" s="13"/>
      <c r="F113" s="7"/>
      <c r="G113" s="4"/>
      <c r="H113" s="7"/>
      <c r="I113" s="7"/>
    </row>
    <row r="114" spans="1:9" s="8" customFormat="1" ht="33.75" customHeight="1" hidden="1" outlineLevel="1">
      <c r="A114" s="35" t="s">
        <v>12</v>
      </c>
      <c r="B114" s="35"/>
      <c r="C114" s="35"/>
      <c r="D114" s="35"/>
      <c r="E114" s="35"/>
      <c r="F114" s="35"/>
      <c r="G114" s="35"/>
      <c r="H114" s="35"/>
      <c r="I114" s="7"/>
    </row>
    <row r="115" spans="1:9" s="8" customFormat="1" ht="21.75" customHeight="1" hidden="1" outlineLevel="1">
      <c r="A115" s="34" t="s">
        <v>13</v>
      </c>
      <c r="B115" s="34"/>
      <c r="C115" s="34"/>
      <c r="D115" s="34"/>
      <c r="E115" s="34"/>
      <c r="F115" s="34"/>
      <c r="G115" s="34"/>
      <c r="H115" s="12">
        <v>1050.18</v>
      </c>
      <c r="I115" s="7"/>
    </row>
    <row r="116" spans="1:9" s="8" customFormat="1" ht="25.5" customHeight="1" hidden="1" outlineLevel="1">
      <c r="A116" s="34" t="s">
        <v>14</v>
      </c>
      <c r="B116" s="34"/>
      <c r="C116" s="34"/>
      <c r="D116" s="34"/>
      <c r="E116" s="34"/>
      <c r="F116" s="34"/>
      <c r="G116" s="34"/>
      <c r="H116" s="12">
        <v>637793.33</v>
      </c>
      <c r="I116" s="7"/>
    </row>
    <row r="117" spans="1:11" s="8" customFormat="1" ht="35.25" customHeight="1" hidden="1" outlineLevel="1">
      <c r="A117" s="34" t="s">
        <v>15</v>
      </c>
      <c r="B117" s="34"/>
      <c r="C117" s="34"/>
      <c r="D117" s="34"/>
      <c r="E117" s="34"/>
      <c r="F117" s="34"/>
      <c r="G117" s="34"/>
      <c r="H117" s="15">
        <f>(H118+H119-(H120+H127))/(H137+H138-(H139+H146))</f>
        <v>0.001385779394919089</v>
      </c>
      <c r="I117" s="7"/>
      <c r="K117" s="20"/>
    </row>
    <row r="118" spans="1:11" s="8" customFormat="1" ht="24.75" customHeight="1" hidden="1" outlineLevel="1">
      <c r="A118" s="34" t="s">
        <v>16</v>
      </c>
      <c r="B118" s="34"/>
      <c r="C118" s="34"/>
      <c r="D118" s="34"/>
      <c r="E118" s="34"/>
      <c r="F118" s="34"/>
      <c r="G118" s="34"/>
      <c r="H118" s="17">
        <v>923.713</v>
      </c>
      <c r="I118" s="7"/>
      <c r="K118" s="20"/>
    </row>
    <row r="119" spans="1:9" s="8" customFormat="1" ht="35.25" customHeight="1" hidden="1" outlineLevel="1">
      <c r="A119" s="34" t="s">
        <v>17</v>
      </c>
      <c r="B119" s="34"/>
      <c r="C119" s="34"/>
      <c r="D119" s="34"/>
      <c r="E119" s="34"/>
      <c r="F119" s="34"/>
      <c r="G119" s="34"/>
      <c r="H119" s="17">
        <v>31.744999999999997</v>
      </c>
      <c r="I119" s="7"/>
    </row>
    <row r="120" spans="1:9" s="8" customFormat="1" ht="36.75" customHeight="1" hidden="1" outlineLevel="1">
      <c r="A120" s="34" t="s">
        <v>18</v>
      </c>
      <c r="B120" s="34"/>
      <c r="C120" s="34"/>
      <c r="D120" s="34"/>
      <c r="E120" s="34"/>
      <c r="F120" s="34"/>
      <c r="G120" s="34"/>
      <c r="H120" s="17">
        <f>E122+E123+E124+E125+E126</f>
        <v>314.23194731925287</v>
      </c>
      <c r="I120" s="7"/>
    </row>
    <row r="121" spans="1:9" s="8" customFormat="1" ht="15.75" hidden="1" outlineLevel="1">
      <c r="A121" s="34" t="s">
        <v>20</v>
      </c>
      <c r="B121" s="34"/>
      <c r="C121" s="14"/>
      <c r="D121" s="14"/>
      <c r="E121" s="14"/>
      <c r="F121" s="14"/>
      <c r="G121" s="14"/>
      <c r="H121" s="19"/>
      <c r="I121" s="7"/>
    </row>
    <row r="122" spans="1:9" s="8" customFormat="1" ht="15.75" customHeight="1" hidden="1" outlineLevel="1">
      <c r="A122" s="30" t="s">
        <v>21</v>
      </c>
      <c r="B122" s="30"/>
      <c r="C122" s="30"/>
      <c r="D122" s="30"/>
      <c r="E122" s="17">
        <v>30.13759141925279</v>
      </c>
      <c r="F122" s="7"/>
      <c r="I122" s="7"/>
    </row>
    <row r="123" spans="1:9" s="8" customFormat="1" ht="15.75" customHeight="1" hidden="1" outlineLevel="1">
      <c r="A123" s="30" t="s">
        <v>22</v>
      </c>
      <c r="B123" s="30"/>
      <c r="C123" s="30"/>
      <c r="D123" s="30"/>
      <c r="E123" s="21">
        <v>235.81824000000003</v>
      </c>
      <c r="F123" s="7"/>
      <c r="I123" s="7"/>
    </row>
    <row r="124" spans="1:9" s="8" customFormat="1" ht="15.75" customHeight="1" hidden="1" outlineLevel="1">
      <c r="A124" s="30" t="s">
        <v>23</v>
      </c>
      <c r="B124" s="30"/>
      <c r="C124" s="30"/>
      <c r="D124" s="30"/>
      <c r="E124" s="21">
        <v>48.27611590000003</v>
      </c>
      <c r="F124" s="7"/>
      <c r="I124" s="7"/>
    </row>
    <row r="125" spans="1:9" s="8" customFormat="1" ht="15.75" customHeight="1" hidden="1" outlineLevel="1">
      <c r="A125" s="30" t="s">
        <v>24</v>
      </c>
      <c r="B125" s="30"/>
      <c r="C125" s="30"/>
      <c r="D125" s="30"/>
      <c r="E125" s="22">
        <v>0</v>
      </c>
      <c r="F125" s="7"/>
      <c r="I125" s="7"/>
    </row>
    <row r="126" spans="1:9" s="8" customFormat="1" ht="15.75" customHeight="1" hidden="1" outlineLevel="1">
      <c r="A126" s="30" t="s">
        <v>25</v>
      </c>
      <c r="B126" s="30"/>
      <c r="C126" s="30"/>
      <c r="D126" s="30"/>
      <c r="E126" s="22">
        <v>0</v>
      </c>
      <c r="F126" s="7"/>
      <c r="I126" s="7"/>
    </row>
    <row r="127" spans="1:9" s="8" customFormat="1" ht="24" customHeight="1" hidden="1" outlineLevel="1">
      <c r="A127" s="31" t="s">
        <v>26</v>
      </c>
      <c r="B127" s="31"/>
      <c r="C127" s="31"/>
      <c r="D127" s="31"/>
      <c r="E127" s="31"/>
      <c r="F127" s="31"/>
      <c r="G127" s="31"/>
      <c r="H127" s="17">
        <v>309.9</v>
      </c>
      <c r="I127" s="7"/>
    </row>
    <row r="128" spans="1:9" s="8" customFormat="1" ht="33" customHeight="1" hidden="1" outlineLevel="1">
      <c r="A128" s="31" t="s">
        <v>27</v>
      </c>
      <c r="B128" s="31"/>
      <c r="C128" s="31"/>
      <c r="D128" s="31"/>
      <c r="E128" s="31"/>
      <c r="F128" s="31"/>
      <c r="G128" s="31"/>
      <c r="H128" s="21">
        <f>D130+D134</f>
        <v>11700.589760000004</v>
      </c>
      <c r="I128" s="7"/>
    </row>
    <row r="129" spans="1:9" s="8" customFormat="1" ht="15.75" hidden="1" outlineLevel="1">
      <c r="A129" s="31" t="s">
        <v>20</v>
      </c>
      <c r="B129" s="31"/>
      <c r="C129" s="14"/>
      <c r="D129" s="14"/>
      <c r="E129" s="14"/>
      <c r="F129" s="14"/>
      <c r="G129" s="14"/>
      <c r="H129" s="23"/>
      <c r="I129" s="7"/>
    </row>
    <row r="130" spans="1:9" s="8" customFormat="1" ht="15.75" customHeight="1" hidden="1" outlineLevel="1">
      <c r="A130" s="33" t="s">
        <v>28</v>
      </c>
      <c r="B130" s="33"/>
      <c r="C130" s="33"/>
      <c r="D130" s="17">
        <f>D131+D132+D133</f>
        <v>6.856</v>
      </c>
      <c r="E130" s="7"/>
      <c r="I130" s="7"/>
    </row>
    <row r="131" spans="1:9" s="8" customFormat="1" ht="15.75" customHeight="1" hidden="1" outlineLevel="1">
      <c r="A131" s="32" t="s">
        <v>29</v>
      </c>
      <c r="B131" s="32"/>
      <c r="C131" s="32"/>
      <c r="D131" s="17">
        <v>0.582</v>
      </c>
      <c r="E131" s="7"/>
      <c r="I131" s="7"/>
    </row>
    <row r="132" spans="1:9" s="8" customFormat="1" ht="15.75" customHeight="1" hidden="1" outlineLevel="1">
      <c r="A132" s="32" t="s">
        <v>30</v>
      </c>
      <c r="B132" s="32"/>
      <c r="C132" s="32"/>
      <c r="D132" s="17">
        <v>3.082</v>
      </c>
      <c r="E132" s="7"/>
      <c r="I132" s="7"/>
    </row>
    <row r="133" spans="1:8" ht="15.75" customHeight="1" hidden="1" outlineLevel="1">
      <c r="A133" s="32" t="s">
        <v>31</v>
      </c>
      <c r="B133" s="32"/>
      <c r="C133" s="32"/>
      <c r="D133" s="17">
        <v>3.192</v>
      </c>
      <c r="E133" s="7"/>
      <c r="F133" s="8"/>
      <c r="G133" s="8"/>
      <c r="H133" s="8"/>
    </row>
    <row r="134" spans="1:8" ht="15.75" customHeight="1" hidden="1" outlineLevel="1">
      <c r="A134" s="33" t="s">
        <v>32</v>
      </c>
      <c r="B134" s="33"/>
      <c r="C134" s="33"/>
      <c r="D134" s="17">
        <f>D135+D136</f>
        <v>11693.733760000005</v>
      </c>
      <c r="E134" s="7"/>
      <c r="F134" s="8"/>
      <c r="G134" s="8"/>
      <c r="H134" s="8"/>
    </row>
    <row r="135" spans="1:8" ht="15.75" customHeight="1" hidden="1" outlineLevel="1">
      <c r="A135" s="32" t="s">
        <v>29</v>
      </c>
      <c r="B135" s="32"/>
      <c r="C135" s="32"/>
      <c r="D135" s="17">
        <v>3603.9848900000015</v>
      </c>
      <c r="E135" s="7"/>
      <c r="F135" s="8"/>
      <c r="G135" s="8"/>
      <c r="H135" s="8"/>
    </row>
    <row r="136" spans="1:8" ht="15.75" customHeight="1" hidden="1" outlineLevel="1">
      <c r="A136" s="32" t="s">
        <v>31</v>
      </c>
      <c r="B136" s="32"/>
      <c r="C136" s="32"/>
      <c r="D136" s="17">
        <v>8089.748870000003</v>
      </c>
      <c r="E136" s="7"/>
      <c r="F136" s="8"/>
      <c r="G136" s="8"/>
      <c r="H136" s="8"/>
    </row>
    <row r="137" spans="1:8" ht="35.25" customHeight="1" hidden="1" outlineLevel="1">
      <c r="A137" s="31" t="s">
        <v>33</v>
      </c>
      <c r="B137" s="31"/>
      <c r="C137" s="31"/>
      <c r="D137" s="31"/>
      <c r="E137" s="31"/>
      <c r="F137" s="31"/>
      <c r="G137" s="31"/>
      <c r="H137" s="17">
        <v>566450.168</v>
      </c>
    </row>
    <row r="138" spans="1:8" ht="34.5" customHeight="1" hidden="1" outlineLevel="1">
      <c r="A138" s="31" t="s">
        <v>34</v>
      </c>
      <c r="B138" s="31"/>
      <c r="C138" s="31"/>
      <c r="D138" s="31"/>
      <c r="E138" s="31"/>
      <c r="F138" s="31"/>
      <c r="G138" s="31"/>
      <c r="H138" s="17">
        <v>24205.581000000002</v>
      </c>
    </row>
    <row r="139" spans="1:8" ht="34.5" customHeight="1" hidden="1" outlineLevel="1">
      <c r="A139" s="31" t="s">
        <v>35</v>
      </c>
      <c r="B139" s="31"/>
      <c r="C139" s="31"/>
      <c r="D139" s="31"/>
      <c r="E139" s="31"/>
      <c r="F139" s="31"/>
      <c r="G139" s="31"/>
      <c r="H139" s="17">
        <f>E141+E142+E143+E144+E145</f>
        <v>177245.70776000002</v>
      </c>
    </row>
    <row r="140" spans="1:8" ht="15.75" hidden="1" outlineLevel="1">
      <c r="A140" s="31" t="s">
        <v>20</v>
      </c>
      <c r="B140" s="31"/>
      <c r="C140" s="14"/>
      <c r="D140" s="14"/>
      <c r="E140" s="14"/>
      <c r="F140" s="14"/>
      <c r="G140" s="14"/>
      <c r="H140" s="23"/>
    </row>
    <row r="141" spans="1:8" ht="15.75" customHeight="1" hidden="1" outlineLevel="1">
      <c r="A141" s="30" t="s">
        <v>36</v>
      </c>
      <c r="B141" s="30"/>
      <c r="C141" s="30"/>
      <c r="D141" s="30"/>
      <c r="E141" s="17">
        <v>11700.589760000004</v>
      </c>
      <c r="G141" s="8"/>
      <c r="H141" s="8"/>
    </row>
    <row r="142" spans="1:8" ht="15.75" customHeight="1" hidden="1" outlineLevel="1">
      <c r="A142" s="30" t="s">
        <v>37</v>
      </c>
      <c r="B142" s="30"/>
      <c r="C142" s="30"/>
      <c r="D142" s="30"/>
      <c r="E142" s="21">
        <v>132863.33500000002</v>
      </c>
      <c r="G142" s="8"/>
      <c r="H142" s="8"/>
    </row>
    <row r="143" spans="1:8" ht="15.75" customHeight="1" hidden="1" outlineLevel="1">
      <c r="A143" s="30" t="s">
        <v>38</v>
      </c>
      <c r="B143" s="30"/>
      <c r="C143" s="30"/>
      <c r="D143" s="30"/>
      <c r="E143" s="21">
        <v>32681.783</v>
      </c>
      <c r="G143" s="8"/>
      <c r="H143" s="8"/>
    </row>
    <row r="144" spans="1:8" ht="15.75" customHeight="1" hidden="1" outlineLevel="1">
      <c r="A144" s="30" t="s">
        <v>39</v>
      </c>
      <c r="B144" s="30"/>
      <c r="C144" s="30"/>
      <c r="D144" s="30"/>
      <c r="E144" s="22">
        <v>0</v>
      </c>
      <c r="G144" s="8"/>
      <c r="H144" s="8"/>
    </row>
    <row r="145" spans="1:8" ht="15.75" customHeight="1" hidden="1" outlineLevel="1">
      <c r="A145" s="30" t="s">
        <v>40</v>
      </c>
      <c r="B145" s="30"/>
      <c r="C145" s="30"/>
      <c r="D145" s="30"/>
      <c r="E145" s="22">
        <v>0</v>
      </c>
      <c r="G145" s="8"/>
      <c r="H145" s="8"/>
    </row>
    <row r="146" spans="1:8" ht="31.5" customHeight="1" hidden="1" outlineLevel="1">
      <c r="A146" s="31" t="s">
        <v>41</v>
      </c>
      <c r="B146" s="31"/>
      <c r="C146" s="31"/>
      <c r="D146" s="31"/>
      <c r="E146" s="31"/>
      <c r="F146" s="31"/>
      <c r="G146" s="31"/>
      <c r="H146" s="17">
        <v>174320</v>
      </c>
    </row>
    <row r="147" spans="1:8" ht="34.5" customHeight="1" hidden="1" outlineLevel="1">
      <c r="A147" s="31" t="s">
        <v>42</v>
      </c>
      <c r="B147" s="31"/>
      <c r="C147" s="31"/>
      <c r="D147" s="31"/>
      <c r="E147" s="31"/>
      <c r="F147" s="31"/>
      <c r="G147" s="31"/>
      <c r="H147" s="12">
        <v>0</v>
      </c>
    </row>
    <row r="148" ht="15.75" hidden="1" outlineLevel="1"/>
    <row r="149" spans="1:9" s="8" customFormat="1" ht="15.75" hidden="1" outlineLevel="1">
      <c r="A149" s="36" t="s">
        <v>56</v>
      </c>
      <c r="B149" s="36"/>
      <c r="C149" s="36"/>
      <c r="D149" s="36"/>
      <c r="E149" s="36"/>
      <c r="F149" s="36"/>
      <c r="G149" s="36"/>
      <c r="H149" s="36"/>
      <c r="I149" s="7"/>
    </row>
    <row r="150" spans="1:9" s="8" customFormat="1" ht="40.5" customHeight="1" hidden="1" outlineLevel="1">
      <c r="A150" s="35" t="s">
        <v>11</v>
      </c>
      <c r="B150" s="35"/>
      <c r="C150" s="35"/>
      <c r="D150" s="35"/>
      <c r="E150" s="35"/>
      <c r="F150" s="35"/>
      <c r="G150" s="35"/>
      <c r="H150" s="12">
        <f>ROUND(H153+H154*H155+H185,2)</f>
        <v>2149.6</v>
      </c>
      <c r="I150" s="7"/>
    </row>
    <row r="151" spans="1:9" s="8" customFormat="1" ht="15.75" hidden="1" outlineLevel="1">
      <c r="A151" s="7"/>
      <c r="B151" s="7"/>
      <c r="C151" s="13"/>
      <c r="D151" s="13"/>
      <c r="E151" s="13"/>
      <c r="F151" s="7"/>
      <c r="G151" s="4"/>
      <c r="H151" s="7"/>
      <c r="I151" s="7"/>
    </row>
    <row r="152" spans="1:9" s="8" customFormat="1" ht="33.75" customHeight="1" hidden="1" outlineLevel="1">
      <c r="A152" s="35" t="s">
        <v>12</v>
      </c>
      <c r="B152" s="35"/>
      <c r="C152" s="35"/>
      <c r="D152" s="35"/>
      <c r="E152" s="35"/>
      <c r="F152" s="35"/>
      <c r="G152" s="35"/>
      <c r="H152" s="35"/>
      <c r="I152" s="7"/>
    </row>
    <row r="153" spans="1:9" s="8" customFormat="1" ht="21.75" customHeight="1" hidden="1" outlineLevel="1">
      <c r="A153" s="34" t="s">
        <v>13</v>
      </c>
      <c r="B153" s="34"/>
      <c r="C153" s="34"/>
      <c r="D153" s="34"/>
      <c r="E153" s="34"/>
      <c r="F153" s="34"/>
      <c r="G153" s="34"/>
      <c r="H153" s="12">
        <v>1079.59</v>
      </c>
      <c r="I153" s="7"/>
    </row>
    <row r="154" spans="1:9" s="8" customFormat="1" ht="25.5" customHeight="1" hidden="1" outlineLevel="1">
      <c r="A154" s="34" t="s">
        <v>14</v>
      </c>
      <c r="B154" s="34"/>
      <c r="C154" s="34"/>
      <c r="D154" s="34"/>
      <c r="E154" s="34"/>
      <c r="F154" s="34"/>
      <c r="G154" s="34"/>
      <c r="H154" s="12">
        <v>743960.89</v>
      </c>
      <c r="I154" s="7"/>
    </row>
    <row r="155" spans="1:11" s="8" customFormat="1" ht="35.25" customHeight="1" hidden="1" outlineLevel="1">
      <c r="A155" s="34" t="s">
        <v>15</v>
      </c>
      <c r="B155" s="34"/>
      <c r="C155" s="34"/>
      <c r="D155" s="34"/>
      <c r="E155" s="34"/>
      <c r="F155" s="34"/>
      <c r="G155" s="34"/>
      <c r="H155" s="15">
        <f>(H156+H157-(H158+H165))/(H175+H176-(H177+H184))</f>
        <v>0.0014359432788095506</v>
      </c>
      <c r="I155" s="7"/>
      <c r="K155" s="20"/>
    </row>
    <row r="156" spans="1:11" s="8" customFormat="1" ht="24.75" customHeight="1" hidden="1" outlineLevel="1">
      <c r="A156" s="34" t="s">
        <v>16</v>
      </c>
      <c r="B156" s="34"/>
      <c r="C156" s="34"/>
      <c r="D156" s="34"/>
      <c r="E156" s="34"/>
      <c r="F156" s="34"/>
      <c r="G156" s="34"/>
      <c r="H156" s="17">
        <v>907.743</v>
      </c>
      <c r="I156" s="7"/>
      <c r="K156" s="20"/>
    </row>
    <row r="157" spans="1:9" s="8" customFormat="1" ht="35.25" customHeight="1" hidden="1" outlineLevel="1">
      <c r="A157" s="34" t="s">
        <v>17</v>
      </c>
      <c r="B157" s="34"/>
      <c r="C157" s="34"/>
      <c r="D157" s="34"/>
      <c r="E157" s="34"/>
      <c r="F157" s="34"/>
      <c r="G157" s="34"/>
      <c r="H157" s="17">
        <v>36.617999999999995</v>
      </c>
      <c r="I157" s="7"/>
    </row>
    <row r="158" spans="1:9" s="8" customFormat="1" ht="36.75" customHeight="1" hidden="1" outlineLevel="1">
      <c r="A158" s="34" t="s">
        <v>18</v>
      </c>
      <c r="B158" s="34"/>
      <c r="C158" s="34"/>
      <c r="D158" s="34"/>
      <c r="E158" s="34"/>
      <c r="F158" s="34"/>
      <c r="G158" s="34"/>
      <c r="H158" s="17">
        <f>E160+E161+E162+E163+E164</f>
        <v>309.67130322093755</v>
      </c>
      <c r="I158" s="7"/>
    </row>
    <row r="159" spans="1:9" s="8" customFormat="1" ht="15.75" hidden="1" outlineLevel="1">
      <c r="A159" s="34" t="s">
        <v>20</v>
      </c>
      <c r="B159" s="34"/>
      <c r="C159" s="14"/>
      <c r="D159" s="14"/>
      <c r="E159" s="14"/>
      <c r="F159" s="14"/>
      <c r="G159" s="14"/>
      <c r="H159" s="19"/>
      <c r="I159" s="7"/>
    </row>
    <row r="160" spans="1:9" s="8" customFormat="1" ht="15.75" customHeight="1" hidden="1" outlineLevel="1">
      <c r="A160" s="30" t="s">
        <v>21</v>
      </c>
      <c r="B160" s="30"/>
      <c r="C160" s="30"/>
      <c r="D160" s="30"/>
      <c r="E160" s="17">
        <v>38.190815020937826</v>
      </c>
      <c r="F160" s="7"/>
      <c r="I160" s="7"/>
    </row>
    <row r="161" spans="1:9" s="8" customFormat="1" ht="15.75" customHeight="1" hidden="1" outlineLevel="1">
      <c r="A161" s="30" t="s">
        <v>22</v>
      </c>
      <c r="B161" s="30"/>
      <c r="C161" s="30"/>
      <c r="D161" s="30"/>
      <c r="E161" s="21">
        <v>223.49901209999982</v>
      </c>
      <c r="F161" s="7"/>
      <c r="I161" s="7"/>
    </row>
    <row r="162" spans="1:9" s="8" customFormat="1" ht="15.75" customHeight="1" hidden="1" outlineLevel="1">
      <c r="A162" s="30" t="s">
        <v>23</v>
      </c>
      <c r="B162" s="30"/>
      <c r="C162" s="30"/>
      <c r="D162" s="30"/>
      <c r="E162" s="21">
        <v>47.9814760999999</v>
      </c>
      <c r="F162" s="7"/>
      <c r="I162" s="7"/>
    </row>
    <row r="163" spans="1:9" s="8" customFormat="1" ht="15.75" customHeight="1" hidden="1" outlineLevel="1">
      <c r="A163" s="30" t="s">
        <v>24</v>
      </c>
      <c r="B163" s="30"/>
      <c r="C163" s="30"/>
      <c r="D163" s="30"/>
      <c r="E163" s="22">
        <v>0</v>
      </c>
      <c r="F163" s="7"/>
      <c r="I163" s="7"/>
    </row>
    <row r="164" spans="1:9" s="8" customFormat="1" ht="15.75" customHeight="1" hidden="1" outlineLevel="1">
      <c r="A164" s="30" t="s">
        <v>25</v>
      </c>
      <c r="B164" s="30"/>
      <c r="C164" s="30"/>
      <c r="D164" s="30"/>
      <c r="E164" s="22">
        <v>0</v>
      </c>
      <c r="F164" s="7"/>
      <c r="I164" s="7"/>
    </row>
    <row r="165" spans="1:8" ht="24" customHeight="1" hidden="1" outlineLevel="1">
      <c r="A165" s="31" t="s">
        <v>26</v>
      </c>
      <c r="B165" s="31"/>
      <c r="C165" s="31"/>
      <c r="D165" s="31"/>
      <c r="E165" s="31"/>
      <c r="F165" s="31"/>
      <c r="G165" s="31"/>
      <c r="H165" s="17">
        <v>348.5835</v>
      </c>
    </row>
    <row r="166" spans="1:8" ht="33" customHeight="1" hidden="1" outlineLevel="1">
      <c r="A166" s="31" t="s">
        <v>27</v>
      </c>
      <c r="B166" s="31"/>
      <c r="C166" s="31"/>
      <c r="D166" s="31"/>
      <c r="E166" s="31"/>
      <c r="F166" s="31"/>
      <c r="G166" s="31"/>
      <c r="H166" s="21">
        <f>D168+D172</f>
        <v>14726.950296</v>
      </c>
    </row>
    <row r="167" spans="1:8" ht="15.75" hidden="1" outlineLevel="1">
      <c r="A167" s="31" t="s">
        <v>20</v>
      </c>
      <c r="B167" s="31"/>
      <c r="C167" s="14"/>
      <c r="D167" s="14"/>
      <c r="E167" s="14"/>
      <c r="F167" s="14"/>
      <c r="G167" s="14"/>
      <c r="H167" s="23"/>
    </row>
    <row r="168" spans="1:8" ht="15.75" customHeight="1" hidden="1" outlineLevel="1">
      <c r="A168" s="33" t="s">
        <v>28</v>
      </c>
      <c r="B168" s="33"/>
      <c r="C168" s="33"/>
      <c r="D168" s="17">
        <f>D169+D170+D171</f>
        <v>2.649</v>
      </c>
      <c r="E168" s="7"/>
      <c r="F168" s="8"/>
      <c r="G168" s="8"/>
      <c r="H168" s="8"/>
    </row>
    <row r="169" spans="1:8" ht="15.75" customHeight="1" hidden="1" outlineLevel="1">
      <c r="A169" s="32" t="s">
        <v>29</v>
      </c>
      <c r="B169" s="32"/>
      <c r="C169" s="32"/>
      <c r="D169" s="17">
        <v>0.313</v>
      </c>
      <c r="E169" s="7"/>
      <c r="F169" s="8"/>
      <c r="G169" s="8"/>
      <c r="H169" s="8"/>
    </row>
    <row r="170" spans="1:8" ht="15.75" customHeight="1" hidden="1" outlineLevel="1">
      <c r="A170" s="32" t="s">
        <v>30</v>
      </c>
      <c r="B170" s="32"/>
      <c r="C170" s="32"/>
      <c r="D170" s="17">
        <v>1.887</v>
      </c>
      <c r="E170" s="7"/>
      <c r="F170" s="8"/>
      <c r="G170" s="8"/>
      <c r="H170" s="8"/>
    </row>
    <row r="171" spans="1:8" ht="15.75" customHeight="1" hidden="1" outlineLevel="1">
      <c r="A171" s="32" t="s">
        <v>31</v>
      </c>
      <c r="B171" s="32"/>
      <c r="C171" s="32"/>
      <c r="D171" s="17">
        <v>0.449</v>
      </c>
      <c r="E171" s="7"/>
      <c r="F171" s="8"/>
      <c r="G171" s="8"/>
      <c r="H171" s="8"/>
    </row>
    <row r="172" spans="1:8" ht="15.75" customHeight="1" hidden="1" outlineLevel="1">
      <c r="A172" s="33" t="s">
        <v>32</v>
      </c>
      <c r="B172" s="33"/>
      <c r="C172" s="33"/>
      <c r="D172" s="17">
        <f>D173+D174</f>
        <v>14724.301296000001</v>
      </c>
      <c r="E172" s="7"/>
      <c r="F172" s="8"/>
      <c r="G172" s="8"/>
      <c r="H172" s="8"/>
    </row>
    <row r="173" spans="1:8" ht="15.75" customHeight="1" hidden="1" outlineLevel="1">
      <c r="A173" s="32" t="s">
        <v>29</v>
      </c>
      <c r="B173" s="32"/>
      <c r="C173" s="32"/>
      <c r="D173" s="17">
        <v>4670.960999999999</v>
      </c>
      <c r="E173" s="7"/>
      <c r="F173" s="8"/>
      <c r="G173" s="8"/>
      <c r="H173" s="8"/>
    </row>
    <row r="174" spans="1:8" ht="15.75" customHeight="1" hidden="1" outlineLevel="1">
      <c r="A174" s="32" t="s">
        <v>31</v>
      </c>
      <c r="B174" s="32"/>
      <c r="C174" s="32"/>
      <c r="D174" s="17">
        <v>10053.340296000002</v>
      </c>
      <c r="E174" s="7"/>
      <c r="F174" s="8"/>
      <c r="G174" s="8"/>
      <c r="H174" s="8"/>
    </row>
    <row r="175" spans="1:8" ht="35.25" customHeight="1" hidden="1" outlineLevel="1">
      <c r="A175" s="31" t="s">
        <v>33</v>
      </c>
      <c r="B175" s="31"/>
      <c r="C175" s="31"/>
      <c r="D175" s="31"/>
      <c r="E175" s="31"/>
      <c r="F175" s="31"/>
      <c r="G175" s="31"/>
      <c r="H175" s="17">
        <v>539755.323</v>
      </c>
    </row>
    <row r="176" spans="1:8" ht="34.5" customHeight="1" hidden="1" outlineLevel="1">
      <c r="A176" s="31" t="s">
        <v>34</v>
      </c>
      <c r="B176" s="31"/>
      <c r="C176" s="31"/>
      <c r="D176" s="31"/>
      <c r="E176" s="31"/>
      <c r="F176" s="31"/>
      <c r="G176" s="31"/>
      <c r="H176" s="17">
        <v>27377.44</v>
      </c>
    </row>
    <row r="177" spans="1:8" ht="34.5" customHeight="1" hidden="1" outlineLevel="1">
      <c r="A177" s="31" t="s">
        <v>35</v>
      </c>
      <c r="B177" s="31"/>
      <c r="C177" s="31"/>
      <c r="D177" s="31"/>
      <c r="E177" s="31"/>
      <c r="F177" s="31"/>
      <c r="G177" s="31"/>
      <c r="H177" s="17">
        <f>E179+E180+E181+E182+E183</f>
        <v>171808.39429599998</v>
      </c>
    </row>
    <row r="178" spans="1:8" ht="15.75" hidden="1" outlineLevel="1">
      <c r="A178" s="31" t="s">
        <v>20</v>
      </c>
      <c r="B178" s="31"/>
      <c r="C178" s="14"/>
      <c r="D178" s="14"/>
      <c r="E178" s="14"/>
      <c r="F178" s="14"/>
      <c r="G178" s="14"/>
      <c r="H178" s="23"/>
    </row>
    <row r="179" spans="1:8" ht="15.75" customHeight="1" hidden="1" outlineLevel="1">
      <c r="A179" s="30" t="s">
        <v>36</v>
      </c>
      <c r="B179" s="30"/>
      <c r="C179" s="30"/>
      <c r="D179" s="30"/>
      <c r="E179" s="17">
        <v>14726.950296</v>
      </c>
      <c r="G179" s="8"/>
      <c r="H179" s="8"/>
    </row>
    <row r="180" spans="1:8" ht="15.75" customHeight="1" hidden="1" outlineLevel="1">
      <c r="A180" s="30" t="s">
        <v>37</v>
      </c>
      <c r="B180" s="30"/>
      <c r="C180" s="30"/>
      <c r="D180" s="30"/>
      <c r="E180" s="21">
        <v>124326.37099999998</v>
      </c>
      <c r="G180" s="8"/>
      <c r="H180" s="8"/>
    </row>
    <row r="181" spans="1:9" s="8" customFormat="1" ht="15.75" customHeight="1" hidden="1" outlineLevel="1">
      <c r="A181" s="30" t="s">
        <v>38</v>
      </c>
      <c r="B181" s="30"/>
      <c r="C181" s="30"/>
      <c r="D181" s="30"/>
      <c r="E181" s="21">
        <v>32755.073000000008</v>
      </c>
      <c r="F181" s="7"/>
      <c r="I181" s="7"/>
    </row>
    <row r="182" spans="1:9" s="8" customFormat="1" ht="15.75" customHeight="1" hidden="1" outlineLevel="1">
      <c r="A182" s="30" t="s">
        <v>39</v>
      </c>
      <c r="B182" s="30"/>
      <c r="C182" s="30"/>
      <c r="D182" s="30"/>
      <c r="E182" s="22">
        <v>0</v>
      </c>
      <c r="F182" s="7"/>
      <c r="I182" s="7"/>
    </row>
    <row r="183" spans="1:9" s="8" customFormat="1" ht="15.75" customHeight="1" hidden="1" outlineLevel="1">
      <c r="A183" s="30" t="s">
        <v>40</v>
      </c>
      <c r="B183" s="30"/>
      <c r="C183" s="30"/>
      <c r="D183" s="30"/>
      <c r="E183" s="22">
        <v>0</v>
      </c>
      <c r="F183" s="7"/>
      <c r="I183" s="7"/>
    </row>
    <row r="184" spans="1:9" s="8" customFormat="1" ht="31.5" customHeight="1" hidden="1" outlineLevel="1">
      <c r="A184" s="31" t="s">
        <v>41</v>
      </c>
      <c r="B184" s="31"/>
      <c r="C184" s="31"/>
      <c r="D184" s="31"/>
      <c r="E184" s="31"/>
      <c r="F184" s="31"/>
      <c r="G184" s="31"/>
      <c r="H184" s="17">
        <v>196078.2</v>
      </c>
      <c r="I184" s="7"/>
    </row>
    <row r="185" spans="1:9" s="8" customFormat="1" ht="34.5" customHeight="1" hidden="1" outlineLevel="1">
      <c r="A185" s="31" t="s">
        <v>42</v>
      </c>
      <c r="B185" s="31"/>
      <c r="C185" s="31"/>
      <c r="D185" s="31"/>
      <c r="E185" s="31"/>
      <c r="F185" s="31"/>
      <c r="G185" s="31"/>
      <c r="H185" s="12">
        <v>1.72</v>
      </c>
      <c r="I185" s="7"/>
    </row>
    <row r="186" ht="15.75" collapsed="1"/>
  </sheetData>
  <sheetProtection/>
  <mergeCells count="17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  <mergeCell ref="A70:H70"/>
    <mergeCell ref="A72:H72"/>
    <mergeCell ref="A73:H73"/>
    <mergeCell ref="A74:G74"/>
    <mergeCell ref="A76:H76"/>
    <mergeCell ref="A77:G77"/>
    <mergeCell ref="A78:G78"/>
    <mergeCell ref="A79:G79"/>
    <mergeCell ref="A80:G80"/>
    <mergeCell ref="A81:G81"/>
    <mergeCell ref="A82:G82"/>
    <mergeCell ref="A83:B83"/>
    <mergeCell ref="A84:D84"/>
    <mergeCell ref="A85:D85"/>
    <mergeCell ref="A86:D86"/>
    <mergeCell ref="A87:D87"/>
    <mergeCell ref="A88:D88"/>
    <mergeCell ref="A89:G89"/>
    <mergeCell ref="A90:G90"/>
    <mergeCell ref="A91:B91"/>
    <mergeCell ref="A92:C92"/>
    <mergeCell ref="A93:C93"/>
    <mergeCell ref="A94:C94"/>
    <mergeCell ref="A95:C95"/>
    <mergeCell ref="A96:C96"/>
    <mergeCell ref="A97:C97"/>
    <mergeCell ref="A98:C98"/>
    <mergeCell ref="A99:G99"/>
    <mergeCell ref="A100:G100"/>
    <mergeCell ref="A101:G101"/>
    <mergeCell ref="A102:B102"/>
    <mergeCell ref="A103:D103"/>
    <mergeCell ref="A104:D104"/>
    <mergeCell ref="A105:D105"/>
    <mergeCell ref="A106:D106"/>
    <mergeCell ref="A107:D107"/>
    <mergeCell ref="A108:G108"/>
    <mergeCell ref="A109:G109"/>
    <mergeCell ref="A111:H111"/>
    <mergeCell ref="A112:G112"/>
    <mergeCell ref="A114:H114"/>
    <mergeCell ref="A115:G115"/>
    <mergeCell ref="A116:G116"/>
    <mergeCell ref="A117:G117"/>
    <mergeCell ref="A118:G118"/>
    <mergeCell ref="A119:G119"/>
    <mergeCell ref="A120:G120"/>
    <mergeCell ref="A121:B121"/>
    <mergeCell ref="A122:D122"/>
    <mergeCell ref="A123:D123"/>
    <mergeCell ref="A124:D124"/>
    <mergeCell ref="A125:D125"/>
    <mergeCell ref="A126:D126"/>
    <mergeCell ref="A127:G127"/>
    <mergeCell ref="A128:G128"/>
    <mergeCell ref="A129:B129"/>
    <mergeCell ref="A130:C130"/>
    <mergeCell ref="A131:C131"/>
    <mergeCell ref="A132:C132"/>
    <mergeCell ref="A133:C133"/>
    <mergeCell ref="A134:C134"/>
    <mergeCell ref="A135:C135"/>
    <mergeCell ref="A136:C136"/>
    <mergeCell ref="A137:G137"/>
    <mergeCell ref="A138:G138"/>
    <mergeCell ref="A139:G139"/>
    <mergeCell ref="A140:B140"/>
    <mergeCell ref="A141:D141"/>
    <mergeCell ref="A142:D142"/>
    <mergeCell ref="A143:D143"/>
    <mergeCell ref="A144:D144"/>
    <mergeCell ref="A145:D145"/>
    <mergeCell ref="A146:G146"/>
    <mergeCell ref="A147:G147"/>
    <mergeCell ref="A149:H149"/>
    <mergeCell ref="A150:G150"/>
    <mergeCell ref="A152:H152"/>
    <mergeCell ref="A153:G153"/>
    <mergeCell ref="A154:G154"/>
    <mergeCell ref="A155:G155"/>
    <mergeCell ref="A156:G156"/>
    <mergeCell ref="A157:G157"/>
    <mergeCell ref="A158:G158"/>
    <mergeCell ref="A159:B159"/>
    <mergeCell ref="A160:D160"/>
    <mergeCell ref="A161:D161"/>
    <mergeCell ref="A162:D162"/>
    <mergeCell ref="A163:D163"/>
    <mergeCell ref="A164:D164"/>
    <mergeCell ref="A165:G165"/>
    <mergeCell ref="A166:G166"/>
    <mergeCell ref="A167:B167"/>
    <mergeCell ref="A168:C168"/>
    <mergeCell ref="A169:C169"/>
    <mergeCell ref="A170:C170"/>
    <mergeCell ref="A171:C171"/>
    <mergeCell ref="A172:C172"/>
    <mergeCell ref="A173:C173"/>
    <mergeCell ref="A174:C174"/>
    <mergeCell ref="A175:G175"/>
    <mergeCell ref="A176:G176"/>
    <mergeCell ref="A177:G177"/>
    <mergeCell ref="A178:B178"/>
    <mergeCell ref="A179:D179"/>
    <mergeCell ref="A180:D180"/>
    <mergeCell ref="A181:D181"/>
    <mergeCell ref="A182:D182"/>
    <mergeCell ref="A183:D183"/>
    <mergeCell ref="A184:G184"/>
    <mergeCell ref="A185:G185"/>
  </mergeCells>
  <conditionalFormatting sqref="K74">
    <cfRule type="containsText" priority="27" dxfId="12" operator="containsText" stopIfTrue="1" text="ИЗМЕНИЛАСЬ">
      <formula>NOT(ISERROR(SEARCH("ИЗМЕНИЛАСЬ",K74)))</formula>
    </cfRule>
    <cfRule type="containsText" priority="28" dxfId="12" operator="containsText" stopIfTrue="1" text="ЛОЖЬ">
      <formula>NOT(ISERROR(SEARCH("ЛОЖЬ",K74)))</formula>
    </cfRule>
  </conditionalFormatting>
  <conditionalFormatting sqref="K112">
    <cfRule type="containsText" priority="25" dxfId="12" operator="containsText" stopIfTrue="1" text="ИЗМЕНИЛАСЬ">
      <formula>NOT(ISERROR(SEARCH("ИЗМЕНИЛАСЬ",K112)))</formula>
    </cfRule>
    <cfRule type="containsText" priority="26" dxfId="12" operator="containsText" stopIfTrue="1" text="ЛОЖЬ">
      <formula>NOT(ISERROR(SEARCH("ЛОЖЬ",K112)))</formula>
    </cfRule>
  </conditionalFormatting>
  <conditionalFormatting sqref="K150">
    <cfRule type="containsText" priority="23" dxfId="12" operator="containsText" stopIfTrue="1" text="ИЗМЕНИЛАСЬ">
      <formula>NOT(ISERROR(SEARCH("ИЗМЕНИЛАСЬ",K150)))</formula>
    </cfRule>
    <cfRule type="containsText" priority="24" dxfId="12" operator="containsText" stopIfTrue="1" text="ЛОЖЬ">
      <formula>NOT(ISERROR(SEARCH("ЛОЖЬ",K150)))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2019-04-26T08:23:33Z</dcterms:created>
  <dcterms:modified xsi:type="dcterms:W3CDTF">2019-05-14T03:15:23Z</dcterms:modified>
  <cp:category/>
  <cp:version/>
  <cp:contentType/>
  <cp:contentStatus/>
</cp:coreProperties>
</file>